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DieseArbeitsmappe"/>
  <mc:AlternateContent xmlns:mc="http://schemas.openxmlformats.org/markup-compatibility/2006">
    <mc:Choice Requires="x15">
      <x15ac:absPath xmlns:x15ac="http://schemas.microsoft.com/office/spreadsheetml/2010/11/ac" url="C:\00_IE\02_IDR\Arbeitskreise\Qualitätsmanagement\finale Version\"/>
    </mc:Choice>
  </mc:AlternateContent>
  <xr:revisionPtr revIDLastSave="0" documentId="13_ncr:1_{382FFA55-D945-42A7-A16F-BA20BA4F9899}" xr6:coauthVersionLast="47" xr6:coauthVersionMax="47" xr10:uidLastSave="{00000000-0000-0000-0000-000000000000}"/>
  <bookViews>
    <workbookView xWindow="28680" yWindow="-120" windowWidth="29040" windowHeight="15840" xr2:uid="{00000000-000D-0000-FFFF-FFFF00000000}"/>
  </bookViews>
  <sheets>
    <sheet name="Deckblatt" sheetId="6" r:id="rId1"/>
    <sheet name="Erläuterungen" sheetId="4" r:id="rId2"/>
    <sheet name="Fragenkatalog" sheetId="2" r:id="rId3"/>
  </sheets>
  <definedNames>
    <definedName name="_xlnm._FilterDatabase" localSheetId="2" hidden="1">Fragenkatalog!$A$1:$J$1</definedName>
    <definedName name="_xlnm.Print_Area" localSheetId="2">Fragenkatalog!$A$1:$K$147</definedName>
    <definedName name="Ergebnis">Deckblatt!$G$3:$G$8</definedName>
    <definedName name="Gra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4" i="2" l="1"/>
  <c r="H1" i="2" l="1"/>
  <c r="J1" i="2" l="1"/>
  <c r="F1" i="2"/>
  <c r="J47" i="2" l="1"/>
  <c r="I47" i="2"/>
  <c r="H47" i="2"/>
  <c r="G47" i="2"/>
  <c r="J65" i="2"/>
  <c r="I65" i="2"/>
  <c r="H65" i="2"/>
  <c r="G65" i="2"/>
  <c r="J107" i="2"/>
  <c r="I107" i="2"/>
  <c r="H107" i="2"/>
  <c r="G107" i="2"/>
  <c r="J124" i="2"/>
  <c r="H124" i="2"/>
  <c r="G124" i="2"/>
  <c r="J134" i="2"/>
  <c r="I134" i="2"/>
  <c r="H134" i="2"/>
  <c r="G134" i="2"/>
  <c r="F65" i="2"/>
  <c r="E65" i="2"/>
  <c r="F107" i="2"/>
  <c r="E107" i="2"/>
  <c r="F124" i="2"/>
  <c r="E124" i="2"/>
  <c r="F134" i="2"/>
  <c r="E134" i="2"/>
  <c r="F47" i="2"/>
  <c r="E47" i="2"/>
  <c r="I136" i="2" l="1"/>
  <c r="J136" i="2"/>
  <c r="E136" i="2"/>
  <c r="H136" i="2"/>
  <c r="F136" i="2"/>
  <c r="G136" i="2"/>
  <c r="F66" i="2"/>
  <c r="H125" i="2"/>
  <c r="H48" i="2"/>
  <c r="F108" i="2"/>
  <c r="H108" i="2"/>
  <c r="H66" i="2"/>
  <c r="F135" i="2"/>
  <c r="J48" i="2"/>
  <c r="E141" i="2" s="1"/>
  <c r="D4" i="6" s="1"/>
  <c r="F48" i="2"/>
  <c r="J125" i="2"/>
  <c r="E144" i="2" s="1"/>
  <c r="D7" i="6" s="1"/>
  <c r="F125" i="2"/>
  <c r="H135" i="2"/>
  <c r="J66" i="2"/>
  <c r="E142" i="2" s="1"/>
  <c r="D5" i="6" s="1"/>
  <c r="J108" i="2"/>
  <c r="E143" i="2" s="1"/>
  <c r="D6" i="6" s="1"/>
  <c r="J135" i="2"/>
  <c r="F137" i="2" l="1"/>
  <c r="E145" i="2"/>
  <c r="D8" i="6" s="1"/>
  <c r="J137" i="2"/>
  <c r="E146" i="2" s="1"/>
  <c r="D9" i="6" s="1"/>
  <c r="H137" i="2"/>
</calcChain>
</file>

<file path=xl/sharedStrings.xml><?xml version="1.0" encoding="utf-8"?>
<sst xmlns="http://schemas.openxmlformats.org/spreadsheetml/2006/main" count="316" uniqueCount="194">
  <si>
    <t>2 Unabh.: Sachl. / pers., fin.</t>
  </si>
  <si>
    <t>4 Leitung</t>
  </si>
  <si>
    <t>Personal</t>
  </si>
  <si>
    <t>1 Personalplanung</t>
  </si>
  <si>
    <t>2 Personalgewinnung / -auswahl</t>
  </si>
  <si>
    <t>1 Planung konkreter Prüfungsauftrag</t>
  </si>
  <si>
    <t>2 Prüfungsdurchführung</t>
  </si>
  <si>
    <t>3 Berichtsmanagement</t>
  </si>
  <si>
    <t>4 Prüfungsnacharbeit</t>
  </si>
  <si>
    <t>5 Follow-up</t>
  </si>
  <si>
    <t>Qualitätssicherung</t>
  </si>
  <si>
    <t>QB</t>
  </si>
  <si>
    <t>Teilbereich</t>
  </si>
  <si>
    <t>Nr.</t>
  </si>
  <si>
    <t>Frage</t>
  </si>
  <si>
    <t>Anmerkung</t>
  </si>
  <si>
    <t>Soll</t>
  </si>
  <si>
    <t>Ist</t>
  </si>
  <si>
    <t>Sind die internen Regelungen nach den geltenden Bestimmungen erlassen worden?</t>
  </si>
  <si>
    <t>Sind die relevanten internen Regelungen allgemein zugänglich?</t>
  </si>
  <si>
    <t>Wird ein den Aufgabenstellungen und Anforderungen entsprechendes Personalkosten- / Stellenbudget zur Verfügung gestellt?</t>
  </si>
  <si>
    <t>Ist sichergestellt, dass die Prüfenden im Hinblick auf den Prüfungsgegenstand nicht selbst operativ mitgewirkt haben (Verbot der Selbstprüfung)?</t>
  </si>
  <si>
    <t>Besteht für Prüfungszwecke ein uneingeschränkter direkter Lesezugriff auf alle internen IT- Systeme?</t>
  </si>
  <si>
    <t>Gibt es Regelungen zum Umgang mit personenbezogenen und  sog. Massendaten?</t>
  </si>
  <si>
    <t>Sind organisatorische und technische Regelungen getroffen worden, die gewährleisten, dass der Datenschutz auch innerhalb der öffentlich-rechtlichen Rechnungsprüfung eingehalten wird?</t>
  </si>
  <si>
    <t>Werden die Prüfungsobjekte (Audit Universe) im Rahmen der Planung vollständig abgebildet?</t>
  </si>
  <si>
    <t>Werden die risikoorientierten Prüfungspläne permanent aktualisiert und mit den Erkenntnissen des IKS/Risikomanagements und der operativen Fachbereiche abgeglichen?</t>
  </si>
  <si>
    <t>Wird der Jahresprüfungsplan auf der Grundlage eines systematischen sowie eines chancen-, risiko- und nutzenorientierten Planungsprozesses erstellt?</t>
  </si>
  <si>
    <t>Enthält der Jahresprüfungsplan eine angemessene Reserve für Sonderprüfungen/Unvorhergesehenes (kurzfristig notwendige Prüfungen werden angemessen berücksichtigt, unterjährige Anpassungen)?</t>
  </si>
  <si>
    <t>Sind für jede Prüfung im Jahresprüfungsplan die geprüfte Organisationseinheit, der Prüfungsgegenstand in sachlicher und zeitlicher Abgrenzung, das voraussichtliche Prüfungsteam, der geschätzte Zeitaufwand und der voraussichtliche Zeitraum der Prüfung konkretisiert (mit angemessenen Festlegungen / Schätzungen)?</t>
  </si>
  <si>
    <t>Gibt es einen auf der Basis eines Anforderungsprofils abgestimmten Schulungs- und Entwicklungsplan je Mitarbeitenden (revisionsbezogene Weiterbildung, soziale Kompetenzen, ggf. Führunskompetenzen, berufsbezogene Qualifikationen), der auch eingehalten wird?</t>
  </si>
  <si>
    <t>Gibt es regelmäßige Mitarbeitendenbefragungen und führen diese gegebenenfalls zu Veränderungen in den Arbeitsabläufen?</t>
  </si>
  <si>
    <t>Werden Prüfungen (zumindest bei größeren Prüfungen) als Teamprüfungen geplant?</t>
  </si>
  <si>
    <t>Gibt es einen Prozess, der bei der Verwendung personenbezogener Daten im Rahmen der Prüfung eine Abwägung zwischen dem Eingriff in Persönlichkeitsrechte und dem Prüfungsziel sicherstellt (Datenschutz-Abschätzung)?</t>
  </si>
  <si>
    <t>Werden in der Detailplanung auch Anforderungen an die Prüfungsbereitschaft der geprüften Organisationseinheit beschrieben (bereitzustellende Unterlagen, Auskunftspersonen, Zuständigkeiten und Termine)?</t>
  </si>
  <si>
    <t>Werden die Prüfungsplanung und die Anforderungen an die Prüfungsbereitschaft  (zumindest bei größeren Prüfungen) mit der geprüften Organisationseinheit erörtert (angemessene Ausnahmen zum Beispiel bei dolosen Handlungen)?</t>
  </si>
  <si>
    <t>Sind der Planungsprozess und seine Ergebnisse für sachkundige Dritte nachvollziehbar dokumentiert?</t>
  </si>
  <si>
    <t>Werden Sonderprüfungen nur durch die dazu Berechtigten (die auch die Auswirkungen auf andere Prüfungen steuern können) veranlasst?</t>
  </si>
  <si>
    <t>Ist das Prüfvorgehen systematisch, nach aktuellen Standards und angemessen?</t>
  </si>
  <si>
    <t>Wird während der Prüfung ein kontinuierlicher Kommunikationsprozess mit den geprüften Bereichen sichergestellt?</t>
  </si>
  <si>
    <t xml:space="preserve">Werden bei negativen Prüfungsfeststellungen (soweit möglich) Maßnahmen / Empfehlungen zur Verbesserung aufgezeigt? </t>
  </si>
  <si>
    <t>Werden Art und Umfang der Prüfungshandlungen und -ergebnisse  einheitlich, sachgerecht und ordnungsgemäß (für einen sachkundigen Dritten nachvollziehbar) dokumentiert?</t>
  </si>
  <si>
    <t>Findet eine Schlussbesprechung grundsätzlich statt und wird dokumentiert, warum auf eine solche verzichtet wurde?</t>
  </si>
  <si>
    <t>Erfolgt eine systematische Nachverfolgung der Prüfungsfeststellungen und wird diese dokumentiert?</t>
  </si>
  <si>
    <t>Werden, soweit erforderlich, Vor-Ort-Prüfungen durchgeführt, um festzustellen, ob die mit den Maßnahmen beabsichtigten Wirkungen auch tatsächlich erreicht worden sind?</t>
  </si>
  <si>
    <t xml:space="preserve">Organisation </t>
  </si>
  <si>
    <t>Prüfung</t>
  </si>
  <si>
    <t>Beratung</t>
  </si>
  <si>
    <t>erhebliches Potential</t>
  </si>
  <si>
    <t>Potential vorhanden</t>
  </si>
  <si>
    <t>Reifegrad akzeptabel</t>
  </si>
  <si>
    <t>Reifegradberechnung</t>
  </si>
  <si>
    <t>hoher Reifegrad</t>
  </si>
  <si>
    <t>Reifegrad übererfüllt</t>
  </si>
  <si>
    <t>0,00-24,99%</t>
  </si>
  <si>
    <t>25,00-49,99%</t>
  </si>
  <si>
    <t>50,00-74,99%</t>
  </si>
  <si>
    <t>75,00-100,00%</t>
  </si>
  <si>
    <t>&gt; 100 %</t>
  </si>
  <si>
    <t>%-Wert Ist</t>
  </si>
  <si>
    <t>%-Wert Soll</t>
  </si>
  <si>
    <t>Gibt es einen (Rechnungsprüfungs-)Ausschuss, Vorstand, ein Leitungsorgan o.a., der regelmäßig tagt und den Zugang zum Aufsichtsorgan / haushaltsbeschließenden Organ sichert?</t>
  </si>
  <si>
    <t>Ist sichergestellt, dass alle Verwaltungsbereiche ohne Ausnahme geprüft werden dürfen?</t>
  </si>
  <si>
    <t>Werden Finanzmittel (z.B. für Reisekosten, Aus- / Weiterbildung, externe Sachverständige) in ausreichendem Maße zur Verfügung gestellt?</t>
  </si>
  <si>
    <t>Hat die  öffentllich-rechtliche Rechnungsprüfung  ein uneingeschränktes aktives Informationsrecht? Kann sie für die Wahrnehmung ihrer Aufgaben alle Aufklärungen und Nachweise verlangen, die sie nach ihrem pflichtgemäßen Ermessen für eine sorgfältige Prüfung für erforderlich hält?</t>
  </si>
  <si>
    <t xml:space="preserve">Hat die öffentlich-rechtliche Rechnungsprüfung ein uneingeschränktes passives Informationsrecht?  </t>
  </si>
  <si>
    <t>Wird die öffentlich-rechtliche Rechnungsprüfung auf Verlangen in den Verteiler wesentlicher Informationen aufgenommen?</t>
  </si>
  <si>
    <t>Ist sie berechtigt, jedoch nicht verpflichtet, an den Sitzungen der Vertretungsorgane und ihrer Ausschüsse bzw. der Leitungsgremien teilzunehmen?</t>
  </si>
  <si>
    <t>Werden die in den einschlägigen gesetzlichen oder anderen vergleichbaren Regelungen festgelegten Bestimmungen zur Beteiligung der öffentlich-rechtlichen Rechnungsprüfung eingehalten?</t>
  </si>
  <si>
    <t>Ist die Leiterin/der Leiter der öffentlich-rechtlichen Rechnungsprüfung entsprechend den Anforderungen der Position qualifiziert, d.h. sie/er verfügt über die für das Amt erforderlichen Fach-, Sozial- und Führungskompetenzen?</t>
  </si>
  <si>
    <t>Bildet die Leitung der öffentlich- rechtlichen Rechnungsprüfung sich regelmäßig und intensiv fort?</t>
  </si>
  <si>
    <t xml:space="preserve">Hat die Leitung der öffentlich-rechtlichen Rechnungsprüfung ein Programm von Maßnahmen zur Qualitätssicherung und -verbesserung installiert, das alle Aufgabengebiete umfasst?  </t>
  </si>
  <si>
    <t>Wird die Einhaltung der Qualitätssicherung und -verbesserung kontinuierlich überwacht?</t>
  </si>
  <si>
    <t>Wird das Programm zur Qualitätssicherung und -verbesserung laufend fortentwickelt?</t>
  </si>
  <si>
    <t>Stellt die Leitung die Festlegung von Zuständigkeiten und Entscheidungsbefugnissen sowie der Aufgabenverteilung einschließlich der angemessenen Zuteilung von Personalressourcen sicher?</t>
  </si>
  <si>
    <t>Trägt die Leitung dafür Rechnung, dass wenn die für die Erfüllung eines Prüfungsauftrages erforderliche Fachkompetenz nicht vorhanden ist, sachverständige Dritte hinzugezogen werden?</t>
  </si>
  <si>
    <t>Gibt es regelmäßige Dienstbesprechungen bzw. aktuellen und hochwertigen Informationsaustausch in beide Richtungen (Leitung an Prüfende und umgekehrt) ?</t>
  </si>
  <si>
    <t>Ist die Leiterin/der Leiter mit anderen Prüfungsorganen/Prüfenden, Berufsverbänden und sonstigen Institutionen, die für die Arbeit der öffentlich-rechtlichen Rechnungsprüfung förderlich sind, gut vernetzt und stellt den Informationsaustausch mit diesen sicher?</t>
  </si>
  <si>
    <t>Wird gewährleistet, dass der Umfang und die Bewertung der Prüfungsobjekte regelmäßig auf Vollständigkeit und Aktualität geprüft werden?</t>
  </si>
  <si>
    <t>Ist der Planungsprozess nachvollziehbar dokumentiert und sind die Begründungen für die ausgewählten und die nicht berücksichtigten Prüfungsaufträge  transparent?</t>
  </si>
  <si>
    <t>5 Mehrjahres- und Jahresplanung</t>
  </si>
  <si>
    <t>3 Informationsrechte und Datenschutz</t>
  </si>
  <si>
    <t>1 Rechtlicher Rahmen</t>
  </si>
  <si>
    <t>Verfügt die öffentlich-rechtliche Rechnungsprüfung über eine mittelfristige Personalplanung, die auch Faktoren wie zukünftige Anforderungen, Fachkompetenz und Erfahrung der Mitarbeitenden, Fluktuation und Pensionierung berücksichtigt?</t>
  </si>
  <si>
    <t>Sind für die Mitarbeitenden aktuelle Stellenbeschreibungen vorhanden und sind diese Ausgangspunkt für Stellenbesetzungen?</t>
  </si>
  <si>
    <t xml:space="preserve">Hat die Leiterin/der Leiter der öffentlich-rechtlichen Rechnungsprüfung maßgeblichen Einfluss auf die Personalauswahl und Stellenbesetzung? </t>
  </si>
  <si>
    <t>Dürfen die Prüfungsfunktionen nur mit Zustimmung der Leiterin/des Leiters der öffentlich-rechtlichen Rechnungsprüfung übertragen und entzogen werden?</t>
  </si>
  <si>
    <t>3 Personaleinsatz</t>
  </si>
  <si>
    <t>Entspricht die Mitarbeitendenstruktur hinsichtlich Wissen, Können und Erfahrung der Funktion und den Aufgaben der öffentlich-rechtlichen Rechnungsprüfung?</t>
  </si>
  <si>
    <t>Haben die Prüfenden Möglichkeit, bei der Prüfungsplanung mitzuwirken?</t>
  </si>
  <si>
    <t>Erhalten neue Mitarbeitende mindestens in ihrem ersten Beschäftigungsjahr eine detailliert geplante und systematische Ausbildung als Prüfende?</t>
  </si>
  <si>
    <t>4 Personalentwicklung</t>
  </si>
  <si>
    <t>Tragen die Mitarbeitenden auch selbst Sorge dafür, dass sie ihre Kenntnisse und Qualifikationen weiterentwickeln?</t>
  </si>
  <si>
    <t>Fließen in die Gestaltung von Mitarbeitendengesprächen auch Faktoren bzw. Themen wie der Schwierigkeitsgrad der Prüfungsaufgaben, Stärken-/Schwächen-Analysen, Potenzialeinschätzungen, Verhältnis Mitarbeitende/Leitung/Kommunikation, Entwicklungsziele sowie Fortbildungsmaßnahmen ein?</t>
  </si>
  <si>
    <t xml:space="preserve">Reflektiert die Leitung das eigene Führungsverhalten im Gespräch mit den Mitarbeitenden? </t>
  </si>
  <si>
    <t>Werden auf Basis des Jahresprüfungsplanes ggf. erforderliche Qualifizierungsmaßnahmen für die Mitarbeitenden eingeleitet?</t>
  </si>
  <si>
    <t>Gibt es einen Prozess, der sicherstellt, dass die Prüfung nach der genehmigten Planung des konkreten Prüfungsauftrags durchgeführt wird bzw. Änderungen von der Leitung genehmigt werden?</t>
  </si>
  <si>
    <t>Wird bei kritischen Prüfungen die Leitung hinzugezogen?</t>
  </si>
  <si>
    <t>Werden die vorläufigen Prüfungsergebnisse der einzelnen Prüffelder (vor Berichtsabfassung) mit dem geprüften Bereich erörtert und mit den Prüfungsverantortlichen abgestimmt?</t>
  </si>
  <si>
    <t>Wird periodisch über die Tätigkeit der öffentlich-rechtlichen Rechnungsprüfung, über die Ergebnisse des Qualitätsmanagements, über aktuelle Entwicklungen und wesentliche Risiken an die Behördenleitung und den Rechnungsprüfungsausschuss (oder vergleichbare Gremien) berichtet?</t>
  </si>
  <si>
    <t>Fließen Erkenntnisse aus der Prüfungsnacharbeit in zukünftige Prüfungen ein?</t>
  </si>
  <si>
    <t>Werden den Mitarbeitenden der öffentlich-rechtlichen Rechnungsprüfung gewonnene relevante Erkenntnisse aus Prüfungen und sonstigen Quellen verfügbar gemacht (Wissensmanagement)?</t>
  </si>
  <si>
    <t>Sind Fristverlängerungen für die Umsetzung von Maßnahmen begründet sowie hinreichend und nachvollziehbar dokumentiert?</t>
  </si>
  <si>
    <t>Erfolgt regelmäßig eine Information an die Organisationsleitung und/oder ein entsprechendes Gremium (z.B. Rechnungsprüfungsausschuss) über Maßnahmen, die ohne nachvollziehbare Begründung nicht umgesetzt wurden?</t>
  </si>
  <si>
    <t>6 Gesamt-Berichterstattung</t>
  </si>
  <si>
    <t>Wird periodisch (mindestens einmal jährlich) ein aussagekräftiger schriftlicher Tätigkeitsbericht über die gesamte Tätigkeit der öffentlich-rechtlichen Rechnungsprüfung erstellt (Aktivitäten, Ergebnisse, Personal,  etc.) und der Organisationsleitung und/oder einem entsprechenden Gremium (z.B. Rechnungsprüfungsausschuss) präsentiert?</t>
  </si>
  <si>
    <t>7 Kommunikation</t>
  </si>
  <si>
    <t>Informiert die Leitung das zuständige Gremium (z.B. Rechnungsprüfungsausschuss) regelmäßig (z.B. einmal im Quartal) über die Prüfungsschwerpunkte, Zielsetzungen und Ergebnisse?</t>
  </si>
  <si>
    <t>1 Organisation</t>
  </si>
  <si>
    <t>Sind die jährlichen Kapazitäten für Beratungsleistungen durch die öffentlich-rechtliche Rechnungsprüfung festgeschrieben?</t>
  </si>
  <si>
    <t>Werden die Beratungen im Einzelfall sowie deren Art und Umfang von der Leitung festgelegt?</t>
  </si>
  <si>
    <t>Werden mit den Beratungen Handlungsempfehlungen für die Verwaltung ausgesprochen und werden diese dokumentiert?</t>
  </si>
  <si>
    <t>Wird das für die öffentlich-rechtliche Rechnungsprüfung zuständige Gremium (z.B. Rechnungsprüfungsausschuss) über das festgelegte Jahresvolumen von Beratungen informiert?</t>
  </si>
  <si>
    <t>Werden die Beratungen bei ihrer Festlegung nach ihren Arten unterschieden und werden diese dokumentiert?</t>
  </si>
  <si>
    <t>Wird die Mitwirkung der öffentlich-rechtlichen Rechnungsprüfung in Projekten und Arbeitskreisen durch die Leitung entschieden und wird bei der Teilnahme ausreichend dargelegt, dass die öffentlich-rechtliche Rechnungsprüfung ausschließlich berät und unterstützt?</t>
  </si>
  <si>
    <t>Wird bei der Festlegung von Beratungen auf nachhaltige Wirksamkeit geachtet?</t>
  </si>
  <si>
    <t>Wird im Beratungsverfahren sichergestellt, dass die Unabhängigkeit der öffentlich-rechtlichen Rechnungsprüfung gewahrt bleibt?</t>
  </si>
  <si>
    <t>Wird von der Leitung der öffentlich-rechtlichen Rechnungsprüfung festgelegt, auf welche Prüfenden Beratungsaufgaben übertragen werden?</t>
  </si>
  <si>
    <t>Gibt es ein Fortbildungskonzept zur Erhöhung der Kompetenz als "qualifizierte" Beratende?</t>
  </si>
  <si>
    <t>Ist für den Ablauf von Beratungen ein standardisiertes System festgelegt und ist dieses dokumentiert?</t>
  </si>
  <si>
    <t>Hat die Beratung durch ihren Umfang und ihre Einzelfälle Einfluss darauf, dass sich die Anzahl der Beauftragungen externer Beratung durch die Verwaltung minimiert?</t>
  </si>
  <si>
    <t>Werden in der Jahres-/Mehrjahresplanung der Rahmen und die Inhalte zwischen Prüfungen und Beratungen abgegrenzt?</t>
  </si>
  <si>
    <t>1 Definition der Qualitätspolitik und -kultur</t>
  </si>
  <si>
    <t>Wurden Qualitätsstandards erarbeitet, die dokumentiert sind und anhand derer Qualitätskontrollen durchgeführt werden?</t>
  </si>
  <si>
    <t>2 Einrichtung eines Qualitätssicherungssystems</t>
  </si>
  <si>
    <t>Ist ein Programm zur Qualitätssicherung und -verbesserung etabliert, das alle Aufgabengebiete der öffentlich-rechtlichen Rechnungsprüfung umfasst?</t>
  </si>
  <si>
    <t>Sind alle relevanten Prozesse der öffentlich-rechtlichen Rechnungsprüfung ermittelt und beschrieben?</t>
  </si>
  <si>
    <t>3 Bewertung der Zielerreichung durch Audits</t>
  </si>
  <si>
    <t xml:space="preserve">4 Anpassung der Qualitätspolitik und des Qualitätssicherungssystems </t>
  </si>
  <si>
    <t>Werden Rückmeldungen aus geprüften Einrichtungen (z.B. Feedback aus planvoll durchgeführten Befragungen, Reaktionen Beteiligter u.a.) bei der Weiterentwicklung der öffentlich-rechtlichen Rechnungsprüfung berücksichtigt?</t>
  </si>
  <si>
    <t>3 = voll erfüllt
2 = überwiegend erfüllt
1 = ansatzweise erfüllt
0 / leer = nicht erfüllt</t>
  </si>
  <si>
    <t>Gesamtpunktzahl</t>
  </si>
  <si>
    <t>Werden die einzelnen Stufen festgelegt, wie sich Beratung planmäßig vollzieht und wird dieses detaillliert dokumentiert?</t>
  </si>
  <si>
    <t>Werden bei Beratungen in deren Verlauf Zwischenkontrollen und nach Beendigung der Beratungen Erfolgskontrollen durchgeführt?</t>
  </si>
  <si>
    <t>Klein
&lt; 8 VZÄ</t>
  </si>
  <si>
    <t>Mittel
8-15 VZÄ</t>
  </si>
  <si>
    <t>Groß
&gt; 15 VZÄ</t>
  </si>
  <si>
    <t>Gesamtwert</t>
  </si>
  <si>
    <t>Name / Bezeichnung der Rechnungsprüfungseinrichtung</t>
  </si>
  <si>
    <t>Datum der letzten Qualitätseinschätzung</t>
  </si>
  <si>
    <r>
      <t xml:space="preserve">Prädikat der letzten Qualitätseinschätzung </t>
    </r>
    <r>
      <rPr>
        <b/>
        <sz val="8"/>
        <color rgb="FFFF0000"/>
        <rFont val="Nunito"/>
      </rPr>
      <t/>
    </r>
  </si>
  <si>
    <t>Erläuterungen</t>
  </si>
  <si>
    <t>Ihre Eintragungen nehmen Sie bitte in der jeweiligen Ist-Spalte vor. Die Definition des Erreichungsgrades befindet sich am Anfang des Fragenkatalogs.</t>
  </si>
  <si>
    <t>Qualitätsbereich</t>
  </si>
  <si>
    <t>Organisation</t>
  </si>
  <si>
    <t>Zu jedem Qualitätsbereich wird eine Summe der erreichbaren und tatsächlich erreichten Punkte ausgewiesen.</t>
  </si>
  <si>
    <t>Leitung der Rechnungsprüfungseinrichtung</t>
  </si>
  <si>
    <t>Personalstärke der Rechnungsprüfungseinrichtung in VZÄ</t>
  </si>
  <si>
    <t>Auditierungszyklus</t>
  </si>
  <si>
    <t>Datum der aktuellen Auditierung</t>
  </si>
  <si>
    <t>Termin für nächste Auditierung (geplant)</t>
  </si>
  <si>
    <t>Fragenkatalog zur Qualitätseinschätzung (internes Audit)</t>
  </si>
  <si>
    <t>Liegt für die öffentlich-rechtliche Rechnungsprüfung eine dokumentierte interne Regelung (z.B. Rechnungsprüfungsordnung, Dienstanweisung, etc.) vor ?</t>
  </si>
  <si>
    <t>Sind die für eine öffentlich-rechtliche Prüfungseinrichtung wesentlichen Punkte (v.a. Stellung, Unabhängigkeit von anderen Funktionen, uneingeschränktes Informationsrecht, Prüfungsziele sowie die Ablauf- und Aufbau-Organisation) in der Geschäftsordnung, Dienstanweisung oder anderen Dokumenten festgelegt?</t>
  </si>
  <si>
    <r>
      <t xml:space="preserve">Soweit der öffentlich-rechtlichen Rechnungsprüfung Prüfungsaufträge erteilt werden können (= nicht selbst geplante Prüfungen), nehmen diese einen Umfang an, der die Wahrnehmung der übrigen Aufgaben </t>
    </r>
    <r>
      <rPr>
        <b/>
        <u/>
        <sz val="11"/>
        <color indexed="8"/>
        <rFont val="Calibri"/>
        <family val="2"/>
      </rPr>
      <t>nicht</t>
    </r>
    <r>
      <rPr>
        <sz val="11"/>
        <color indexed="8"/>
        <rFont val="Calibri"/>
        <family val="2"/>
      </rPr>
      <t xml:space="preserve"> gefährdet? </t>
    </r>
  </si>
  <si>
    <t>Führt die Leitung in regelmäßigen Abständen Feedbackgespräche mit den geprüften Bereichen und Berichtsempfängern durch? 
Stellt sie einen regelmäßigen Informationsaustausch mit internen Bereichen und Funktionen, wie z. B. Compliance, Risikomanagement, IT-Sicherheit und Datenschutz, sicher?</t>
  </si>
  <si>
    <t>Liegt ein einheitlicher Bewertungsmaßstab des Risikoprofils aller vergleichbaren Prüfungsobjekte vor?</t>
  </si>
  <si>
    <t>Wird gewährleistet, dass keine prüfungsfreien Räume entstehen (jedes wesentliche Prüfungsobjekt / Prüfungsthema wird innerhalb eines bestimmten Prüfungsturnus mindestens einmal geprüft)?</t>
  </si>
  <si>
    <r>
      <t xml:space="preserve">Wird der Prüfungsauftrag nach anerkannten fachlichen Standards geplant?
</t>
    </r>
    <r>
      <rPr>
        <i/>
        <sz val="9"/>
        <color indexed="8"/>
        <rFont val="Calibri"/>
        <family val="2"/>
      </rPr>
      <t>Erläuterung (Vorgehen nach dem Standdardprüfungsprozess):</t>
    </r>
    <r>
      <rPr>
        <sz val="11"/>
        <color indexed="8"/>
        <rFont val="Calibri"/>
        <family val="2"/>
      </rPr>
      <t xml:space="preserve">
</t>
    </r>
    <r>
      <rPr>
        <i/>
        <sz val="9"/>
        <color indexed="8"/>
        <rFont val="Calibri"/>
        <family val="2"/>
      </rPr>
      <t>(1) Einzelner Prüfungsauftrag wird aus der Jahresprüfungsplanung (insbesondere Risikoüberlegungen, Zusammensetzung des Prüfungsteams, Zeitaufwand sowie Zeitraum der Prüfung) abgeleitet.
(2) Es wird ein Prüfungsplan (Prüfungskonzeption / Arbeitsprogramm) anhand der aktualisierten Risikobewertung festgelegt.
(3) Auf Basis von Vorerhebungen wird eine Prüfungsstrategie und Detailplanung (Sach-, Personal- und Zeitplanung) erstellt. 
(4) In einer Detailplanung werden daraus Prüfungsfelder, Prüfungsziele und Prüfungsmethoden / Prüfungshandlungen (Prüfungsvorgehen) nach den Kriterien aktualisierte Risikosituation, Angemessenheit, Effektivität und Effizienz entwickelt.</t>
    </r>
  </si>
  <si>
    <t>Wird die zeitliche Übereinstimmung / Abweichung der laufenden Prüfung zum Prüfungsplan durch angemessene Maßnahmen überwacht und zum Abschluss der Prüfung ausgewertet?</t>
  </si>
  <si>
    <t xml:space="preserve">Liegt für jede abgeschlossene Prüfung und ggf. Beratung ein Prüfungsbericht bzw. -dokument oder ein Vermerk vor? </t>
  </si>
  <si>
    <t>Ist die Form der Prüfungsberichte standardisiert?</t>
  </si>
  <si>
    <t>Wurde der Prüfungsbericht zeitnah erstellt?</t>
  </si>
  <si>
    <t>Wird der Entwurf des Prüfungsberichts einer formellen und materiellen Berichtskritik (einschließlich Übereinstimmung mit Prüfungsdokumentation) unterzogen?</t>
  </si>
  <si>
    <t>Wurden Prüfungsberichtsentwürfe den geprüften Organisationseinheiten zeitnah vorgelegt?</t>
  </si>
  <si>
    <t>Werden alle Prüfungsberichte von den jeweiligen Prüfenden und einer Leitung unterschrieben bzw. signiert?</t>
  </si>
  <si>
    <t>Ist bei Meinungsverschiedenheiten die Möglichkeit zur Berücksichtigung einer Stellungnahme des geprüften Bereiches im Prüfungsbericht vorgesehen oder es wird zumindest auf die Meinungsverschiedenheit hingewiesen?</t>
  </si>
  <si>
    <t>Werden die Prüfungsberichte oder eine Zusammenfassung der Prüfungsberichte (z.B. in Jahresberichten) an die Organisationsleitung oder ein entsprechendes Gremium (z.B. Rechnungsprüfungsausschuss) verteilt?</t>
  </si>
  <si>
    <t>Wird der Prüfungsbericht im für die Entlastung zuständigen Gremium erörtert?</t>
  </si>
  <si>
    <t>Findet nach Abschluss der Prüfung eine Nacharbeit (z.B. Vergleich der Prüfplanung mit der Prüfungsdurchführung, Dokumentation der Prüfung, Auswertung der Prüfungsberichte hinsichtlich der Schaffung von Mehrwerten) statt?</t>
  </si>
  <si>
    <t>Sind alle Prüfungsberichte vollständig archiviert, physisch geschützt (in Papier- und / oder elektronischer Form) und für die Prüfenden jederzeit einsehbar ?</t>
  </si>
  <si>
    <t>Sind Aufbewahrungsmethoden und -fristen für Prüfungsberichte und Prüfungsunterlagen festgelegt und werden diese eingehalten?</t>
  </si>
  <si>
    <t>Bietet bei komplexen und/oder sehr anspruchsvollen Maßnahmen die öffentlich-rechtliche Rechnungsprüfung ggf. an, den Umsetzungsprozess prüferisch zu begleiten (begleitende Prüfung)?</t>
  </si>
  <si>
    <t>Wird ein regelmäßiges internes Audit durchgeführt?</t>
  </si>
  <si>
    <t>Gibt es in regelmäßigen Abständen externe Qualitätsüberprüfungen wie z.B. interne Audits mit externer Evaluation, Peer Reviews von Dienstleistern, anderen öffentlich-rechtlichen Rechnungsprüfungen oder unabhängigen Wirtschaftsprüfungsgesellschaften?</t>
  </si>
  <si>
    <t>Werden die Erkenntnisse aus dem internen Audit dokumentiert und  ggf. umgesetzt?</t>
  </si>
  <si>
    <t>Gibt es ein Prüfungs- bzw. Amtsarchiv mit Prüfungsberichten, Prüfungsthemen, Checklisten, Gesellschaftsakten, Fachliteratur etc. (mit laufender Aktualisierung, möglichst elektronisch)?</t>
  </si>
  <si>
    <t xml:space="preserve">Werden mit allen Mitarbeitenden regelmäßige Mitarbeitendengespräche (Beurteilungsgespräche/Zielvereinbarungen/ Entwicklungsgespräche) durchgeführt? </t>
  </si>
  <si>
    <t>Ist sichergestellt, dass benötigte personenbezogene Daten so bald als möglich gelöscht/vernichtet werden?</t>
  </si>
  <si>
    <t>In Abhängigkeit der auf dem Deckblatt in Zelle A8 eingegebenen VZÄ wird in der ersten Zeile des Fragenkatalogs automatisch ein "x" gesetzt und  das Reifegradmodell berechnet.</t>
  </si>
  <si>
    <t>Für jede Größenklasse (klein, mittel, groß) sind Mindeststandards festgelegt worden und mit der höchstmöglich zu erreichbaren Punktzahl "3" in den jeweiligen Soll-Spalten vorbelegt worden.</t>
  </si>
  <si>
    <t>Es können auch bei den kleinen und mittleren Rechnungsprüfungseinrichtung in den Zeilen, wo keine Soll-Vorgabe vorgesehen ist, Eintragungen vorgenommen werden. Hierdurch ist es für diese möglich, "Bonuspunkte" zu sammeln, die ggf. auch zu einer Übererfüllung führen können.
Große Prüfungseinrichtungen erreichen maximal 100%.</t>
  </si>
  <si>
    <t>Werden Sachmittel (z.B. für IT-Ausstattung, Räumlichkeiten, ...) in ausreichendem Maße zur Verfügung gestellt?</t>
  </si>
  <si>
    <t>Informiert die Leitung das zuständige Gremium (z.B. Rechnungsprüfungsausschuss / -vorstand) regelmäßig über die Prüfungsschwerpunkte und Zielsetzungen sowie die Entwicklung?</t>
  </si>
  <si>
    <r>
      <t xml:space="preserve">Besteht die Möglichkeit, für Spezialprüfungen externe Prüfer hinzu zu ziehen?
</t>
    </r>
    <r>
      <rPr>
        <i/>
        <sz val="9"/>
        <color indexed="8"/>
        <rFont val="Calibri"/>
        <family val="2"/>
      </rPr>
      <t>Erläuterung:
Ist dies (v. a. mangels entsprechender Haushaltsmittel) nicht möglich, können die entsprechenden Themenfelder nicht geprüft werden (=eingeschränkte Leistungsfähigkeit der Prüfungseinrichtung). 
Dies ist bei der Planung des Prüfungsauftrags zu berücksichtigen.
Weiter muss sichergestellt sein, dass in der Berichterstattung auf die somit ungeprüften Bereiche hingewiesen wird.</t>
    </r>
  </si>
  <si>
    <t>1 Organisation der Beratung</t>
  </si>
  <si>
    <t>2 Durchführung der Beratung</t>
  </si>
  <si>
    <t>Sorgt die Leitung dafür, dass aufgetretene Fehler zeitnah in der Prüfungseinrichtung analysiert und diskutiert werden (Fehlerkultur)?</t>
  </si>
  <si>
    <t>Liegt der durchschnittliche Aus- und Weiterbildungszeitaufwand der Prüfenden je Jahr bei dem für die öffentlich-rechtliche Rechnungsprüfung - teilweise berufsrechtlich vorgegebenen - Soll-Wert? (Erläuterung: DIIR, IDW, KIRPAG durchschn. 40 Std./Jahr)</t>
  </si>
  <si>
    <t xml:space="preserve">Werden die Prüfungsobjekte (Prüfungslandkarte, Pürfungsuniversum, audit universe, Risikolandkarte, -vormerkungen) aus der Mehrjahresplanung im Rahmen der Jahresplanung vollständig berücksichtigt? </t>
  </si>
  <si>
    <t>Gibt es eine Personalbedarfs- und -einsatzplanung, die aus dem Prüfungsplan abgeleitet wurde und stimmt diese mit der aktuellen Situation überein?</t>
  </si>
  <si>
    <t>Findet (zumindest bei größeren Prüfungen) ein Abschlussgespräch statt oder wird anderweitig  Gelegenheit zur Stellungnahme gegeben und werden die Rückmeldungen im weiteren Prüfungsverfahren berücksichtigt?</t>
  </si>
  <si>
    <t>Sind die Bestimmungen über die Inkompatibilität der Prüfungstätigkeit mit anderen Ämtern und zur persönlichen Befangenheit eingehalten?</t>
  </si>
  <si>
    <t>IDR - Tool-Version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</si>
</sst>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ont>
    <font>
      <sz val="12"/>
      <color indexed="8"/>
      <name val="Arial"/>
      <family val="2"/>
    </font>
    <font>
      <b/>
      <sz val="12"/>
      <color indexed="8"/>
      <name val="Arial"/>
      <family val="2"/>
    </font>
    <font>
      <sz val="10"/>
      <color indexed="15"/>
      <name val="Arial"/>
      <family val="2"/>
    </font>
    <font>
      <sz val="10"/>
      <color indexed="15"/>
      <name val="Calibri"/>
      <family val="2"/>
    </font>
    <font>
      <sz val="11"/>
      <color rgb="FF9C0006"/>
      <name val="Helvetica Neue"/>
      <family val="2"/>
      <scheme val="minor"/>
    </font>
    <font>
      <sz val="11"/>
      <color theme="0"/>
      <name val="Helvetica Neue"/>
      <family val="2"/>
      <scheme val="minor"/>
    </font>
    <font>
      <sz val="11"/>
      <color indexed="8"/>
      <name val="Calibri"/>
      <family val="2"/>
    </font>
    <font>
      <b/>
      <sz val="11"/>
      <color indexed="8"/>
      <name val="Calibri"/>
      <family val="2"/>
    </font>
    <font>
      <sz val="11"/>
      <name val="Calibri"/>
      <family val="2"/>
    </font>
    <font>
      <b/>
      <u/>
      <sz val="11"/>
      <color indexed="8"/>
      <name val="Calibri"/>
      <family val="2"/>
    </font>
    <font>
      <b/>
      <sz val="11"/>
      <color rgb="FF0070C0"/>
      <name val="Calibri"/>
      <family val="2"/>
    </font>
    <font>
      <i/>
      <sz val="9"/>
      <color indexed="8"/>
      <name val="Calibri"/>
      <family val="2"/>
    </font>
    <font>
      <sz val="10"/>
      <name val="Arial"/>
      <family val="2"/>
    </font>
    <font>
      <b/>
      <sz val="20"/>
      <name val="Nunito"/>
    </font>
    <font>
      <i/>
      <sz val="12"/>
      <name val="Nunito"/>
    </font>
    <font>
      <i/>
      <sz val="8"/>
      <name val="Nunito"/>
    </font>
    <font>
      <b/>
      <sz val="12"/>
      <name val="Nunito"/>
    </font>
    <font>
      <b/>
      <sz val="8"/>
      <name val="Nunito"/>
    </font>
    <font>
      <b/>
      <sz val="8"/>
      <color rgb="FFFF0000"/>
      <name val="Nunito"/>
    </font>
  </fonts>
  <fills count="11">
    <fill>
      <patternFill patternType="none"/>
    </fill>
    <fill>
      <patternFill patternType="gray125"/>
    </fill>
    <fill>
      <patternFill patternType="solid">
        <fgColor indexed="11"/>
        <bgColor auto="1"/>
      </patternFill>
    </fill>
    <fill>
      <patternFill patternType="solid">
        <fgColor indexed="16"/>
        <bgColor auto="1"/>
      </patternFill>
    </fill>
    <fill>
      <patternFill patternType="solid">
        <fgColor rgb="FFFFC7CE"/>
      </patternFill>
    </fill>
    <fill>
      <patternFill patternType="solid">
        <fgColor theme="4" tint="0.39997558519241921"/>
        <bgColor indexed="65"/>
      </patternFill>
    </fill>
    <fill>
      <patternFill patternType="solid">
        <fgColor rgb="FFFFCC66"/>
        <bgColor indexed="64"/>
      </patternFill>
    </fill>
    <fill>
      <patternFill patternType="solid">
        <fgColor rgb="FF99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applyNumberFormat="0" applyFill="0" applyBorder="0" applyProtection="0"/>
    <xf numFmtId="0" fontId="5" fillId="4" borderId="0" applyNumberFormat="0" applyBorder="0" applyAlignment="0" applyProtection="0"/>
    <xf numFmtId="0" fontId="6" fillId="5" borderId="0" applyNumberFormat="0" applyBorder="0" applyAlignment="0" applyProtection="0"/>
    <xf numFmtId="0" fontId="13" fillId="0" borderId="0"/>
  </cellStyleXfs>
  <cellXfs count="78">
    <xf numFmtId="0" fontId="0" fillId="0" borderId="0" xfId="0" applyFont="1" applyAlignment="1"/>
    <xf numFmtId="49" fontId="0" fillId="2" borderId="1" xfId="0" applyNumberFormat="1" applyFont="1" applyFill="1" applyBorder="1" applyAlignment="1">
      <alignment vertical="top" wrapText="1"/>
    </xf>
    <xf numFmtId="4" fontId="7" fillId="2" borderId="1" xfId="0" applyNumberFormat="1" applyFont="1" applyFill="1" applyBorder="1" applyAlignment="1">
      <alignment horizontal="center" vertical="top"/>
    </xf>
    <xf numFmtId="0" fontId="8" fillId="0" borderId="1" xfId="0" applyNumberFormat="1" applyFont="1" applyBorder="1" applyAlignment="1">
      <alignment horizontal="center"/>
    </xf>
    <xf numFmtId="4" fontId="9" fillId="2" borderId="1" xfId="0" applyNumberFormat="1" applyFont="1" applyFill="1" applyBorder="1" applyAlignment="1">
      <alignment horizontal="center" vertical="top"/>
    </xf>
    <xf numFmtId="0" fontId="0" fillId="2" borderId="1" xfId="0" applyFont="1" applyFill="1" applyBorder="1" applyAlignment="1">
      <alignment vertical="top" wrapText="1"/>
    </xf>
    <xf numFmtId="1" fontId="7" fillId="2" borderId="1" xfId="0" applyNumberFormat="1" applyFont="1" applyFill="1" applyBorder="1" applyAlignment="1" applyProtection="1">
      <alignment horizontal="center" vertical="top"/>
      <protection locked="0"/>
    </xf>
    <xf numFmtId="0" fontId="0" fillId="2" borderId="1" xfId="0" applyFont="1" applyFill="1" applyBorder="1" applyAlignment="1" applyProtection="1">
      <alignment vertical="top" wrapText="1"/>
      <protection locked="0"/>
    </xf>
    <xf numFmtId="0" fontId="4" fillId="2" borderId="1" xfId="0" applyFont="1" applyFill="1" applyBorder="1" applyAlignment="1" applyProtection="1">
      <alignment vertical="top" wrapText="1"/>
      <protection locked="0"/>
    </xf>
    <xf numFmtId="49" fontId="0" fillId="2" borderId="1" xfId="0" applyNumberFormat="1" applyFont="1" applyFill="1" applyBorder="1" applyAlignment="1" applyProtection="1">
      <alignment vertical="top" wrapText="1"/>
      <protection locked="0"/>
    </xf>
    <xf numFmtId="1" fontId="7" fillId="3" borderId="1" xfId="0" applyNumberFormat="1" applyFont="1" applyFill="1" applyBorder="1" applyAlignment="1">
      <alignment horizontal="center" vertical="top"/>
    </xf>
    <xf numFmtId="2" fontId="7" fillId="3" borderId="1" xfId="0" applyNumberFormat="1" applyFont="1" applyFill="1" applyBorder="1" applyAlignment="1">
      <alignment horizontal="center" vertical="top"/>
    </xf>
    <xf numFmtId="0" fontId="7" fillId="3" borderId="1" xfId="0" applyFont="1" applyFill="1" applyBorder="1" applyAlignment="1">
      <alignment horizontal="center" vertical="top"/>
    </xf>
    <xf numFmtId="0" fontId="9" fillId="4" borderId="1" xfId="1" applyFont="1" applyBorder="1" applyAlignment="1">
      <alignment horizontal="center" vertical="top"/>
    </xf>
    <xf numFmtId="0" fontId="7" fillId="6" borderId="1" xfId="0" applyFont="1" applyFill="1" applyBorder="1" applyAlignment="1">
      <alignment horizontal="center" vertical="top"/>
    </xf>
    <xf numFmtId="0" fontId="7" fillId="8" borderId="1" xfId="0" applyFont="1" applyFill="1" applyBorder="1" applyAlignment="1">
      <alignment horizontal="center" vertical="top"/>
    </xf>
    <xf numFmtId="0" fontId="7" fillId="7" borderId="1" xfId="0" applyFont="1" applyFill="1" applyBorder="1" applyAlignment="1">
      <alignment horizontal="center" vertical="top"/>
    </xf>
    <xf numFmtId="0" fontId="9" fillId="5" borderId="1" xfId="2" applyFont="1" applyBorder="1" applyAlignment="1">
      <alignment horizontal="center" vertical="top"/>
    </xf>
    <xf numFmtId="0" fontId="17" fillId="9" borderId="3" xfId="3" applyFont="1" applyFill="1" applyBorder="1" applyAlignment="1" applyProtection="1">
      <alignment horizontal="left" vertical="center" indent="1"/>
      <protection locked="0"/>
    </xf>
    <xf numFmtId="0" fontId="17" fillId="9" borderId="3" xfId="3" applyFont="1" applyFill="1" applyBorder="1" applyAlignment="1" applyProtection="1">
      <alignment horizontal="left" indent="1"/>
      <protection locked="0"/>
    </xf>
    <xf numFmtId="14" fontId="17" fillId="9" borderId="3" xfId="3" applyNumberFormat="1" applyFont="1" applyFill="1" applyBorder="1" applyAlignment="1" applyProtection="1">
      <alignment horizontal="left" vertical="center" indent="1"/>
      <protection locked="0"/>
    </xf>
    <xf numFmtId="0" fontId="14" fillId="0" borderId="0" xfId="3" applyFont="1" applyAlignment="1" applyProtection="1">
      <alignment horizontal="left" vertical="center"/>
    </xf>
    <xf numFmtId="0" fontId="0" fillId="0" borderId="0" xfId="0" applyFont="1" applyAlignment="1" applyProtection="1"/>
    <xf numFmtId="0" fontId="16" fillId="0" borderId="0" xfId="3" applyFont="1" applyAlignment="1" applyProtection="1">
      <alignment vertical="center"/>
    </xf>
    <xf numFmtId="0" fontId="1" fillId="2" borderId="1" xfId="0" applyFont="1" applyFill="1" applyBorder="1" applyAlignment="1" applyProtection="1">
      <alignment horizontal="center" vertical="top"/>
    </xf>
    <xf numFmtId="0" fontId="15" fillId="0" borderId="0" xfId="3" applyFont="1" applyProtection="1"/>
    <xf numFmtId="0" fontId="8" fillId="0" borderId="1" xfId="0" applyNumberFormat="1" applyFont="1" applyBorder="1" applyAlignment="1" applyProtection="1"/>
    <xf numFmtId="0" fontId="8" fillId="0" borderId="1" xfId="0" applyNumberFormat="1" applyFont="1" applyBorder="1" applyAlignment="1" applyProtection="1">
      <alignment horizontal="center"/>
    </xf>
    <xf numFmtId="0" fontId="0" fillId="0" borderId="1" xfId="0" applyNumberFormat="1" applyFont="1" applyBorder="1" applyAlignment="1" applyProtection="1"/>
    <xf numFmtId="4" fontId="7" fillId="2" borderId="1" xfId="0" applyNumberFormat="1" applyFont="1" applyFill="1" applyBorder="1" applyAlignment="1" applyProtection="1">
      <alignment horizontal="center" vertical="top"/>
    </xf>
    <xf numFmtId="0" fontId="9" fillId="4" borderId="1" xfId="1" applyFont="1" applyBorder="1" applyAlignment="1" applyProtection="1">
      <alignment horizontal="center" vertical="top"/>
    </xf>
    <xf numFmtId="0" fontId="7" fillId="2" borderId="1" xfId="0" applyFont="1" applyFill="1" applyBorder="1" applyAlignment="1" applyProtection="1">
      <alignment horizontal="left" vertical="top"/>
    </xf>
    <xf numFmtId="0" fontId="18" fillId="0" borderId="0" xfId="3" applyFont="1" applyAlignment="1" applyProtection="1">
      <alignment vertical="top"/>
    </xf>
    <xf numFmtId="0" fontId="7" fillId="6" borderId="1" xfId="0" applyFont="1" applyFill="1" applyBorder="1" applyAlignment="1" applyProtection="1">
      <alignment horizontal="center" vertical="top"/>
    </xf>
    <xf numFmtId="4" fontId="9" fillId="2" borderId="1" xfId="0" applyNumberFormat="1" applyFont="1" applyFill="1" applyBorder="1" applyAlignment="1" applyProtection="1">
      <alignment horizontal="center" vertical="top"/>
    </xf>
    <xf numFmtId="0" fontId="7" fillId="8" borderId="1" xfId="0" applyFont="1" applyFill="1" applyBorder="1" applyAlignment="1" applyProtection="1">
      <alignment horizontal="center" vertical="top"/>
    </xf>
    <xf numFmtId="0" fontId="7" fillId="7" borderId="1" xfId="0" applyFont="1" applyFill="1" applyBorder="1" applyAlignment="1" applyProtection="1">
      <alignment horizontal="center" vertical="top"/>
    </xf>
    <xf numFmtId="0" fontId="9" fillId="5" borderId="1" xfId="2" applyFont="1" applyBorder="1" applyAlignment="1" applyProtection="1">
      <alignment horizontal="center" vertical="top"/>
    </xf>
    <xf numFmtId="0" fontId="8" fillId="2" borderId="1" xfId="0" applyFont="1" applyFill="1" applyBorder="1" applyAlignment="1" applyProtection="1">
      <alignment vertical="top" wrapText="1"/>
    </xf>
    <xf numFmtId="49" fontId="8" fillId="2" borderId="1" xfId="0" applyNumberFormat="1" applyFont="1" applyFill="1" applyBorder="1" applyAlignment="1" applyProtection="1">
      <alignment vertical="top" wrapText="1"/>
    </xf>
    <xf numFmtId="0" fontId="0" fillId="2" borderId="1" xfId="0" applyFont="1" applyFill="1" applyBorder="1" applyAlignment="1" applyProtection="1">
      <alignment horizontal="center" vertical="top"/>
    </xf>
    <xf numFmtId="0" fontId="8"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1" fillId="2" borderId="0" xfId="0" applyFont="1" applyFill="1" applyBorder="1" applyAlignment="1" applyProtection="1">
      <alignment horizontal="center" vertical="top"/>
    </xf>
    <xf numFmtId="0" fontId="0" fillId="2" borderId="0" xfId="0" applyFont="1" applyFill="1" applyBorder="1" applyAlignment="1">
      <alignment horizontal="center" vertical="top" wrapText="1"/>
    </xf>
    <xf numFmtId="0" fontId="0" fillId="2" borderId="0" xfId="0" applyFont="1" applyFill="1" applyBorder="1" applyAlignment="1">
      <alignment vertical="top" wrapText="1"/>
    </xf>
    <xf numFmtId="0" fontId="1" fillId="2" borderId="0" xfId="0" applyFont="1" applyFill="1" applyBorder="1" applyAlignment="1">
      <alignment horizontal="center" vertical="top"/>
    </xf>
    <xf numFmtId="0" fontId="0" fillId="2" borderId="0" xfId="0" applyFont="1" applyFill="1" applyBorder="1" applyAlignment="1">
      <alignment vertical="top"/>
    </xf>
    <xf numFmtId="0" fontId="0" fillId="0" borderId="0" xfId="0" applyNumberFormat="1" applyFont="1" applyBorder="1" applyAlignment="1"/>
    <xf numFmtId="0" fontId="3" fillId="2" borderId="0" xfId="0" applyFont="1" applyFill="1" applyBorder="1" applyAlignment="1">
      <alignment vertical="top" wrapText="1"/>
    </xf>
    <xf numFmtId="0" fontId="0" fillId="2" borderId="1" xfId="0" applyFont="1" applyFill="1" applyBorder="1" applyAlignment="1">
      <alignment horizontal="center" vertical="top"/>
    </xf>
    <xf numFmtId="0" fontId="0" fillId="0" borderId="0" xfId="0" applyNumberFormat="1" applyFont="1" applyBorder="1" applyAlignment="1">
      <alignment horizontal="center"/>
    </xf>
    <xf numFmtId="0" fontId="0" fillId="2" borderId="1" xfId="0" applyFont="1" applyFill="1" applyBorder="1" applyAlignment="1">
      <alignment horizontal="center" vertical="top" wrapText="1"/>
    </xf>
    <xf numFmtId="0" fontId="0" fillId="2" borderId="1" xfId="0" applyNumberFormat="1" applyFont="1" applyFill="1" applyBorder="1" applyAlignment="1">
      <alignment horizontal="center" vertical="top" wrapText="1"/>
    </xf>
    <xf numFmtId="49" fontId="7" fillId="2" borderId="1" xfId="0" applyNumberFormat="1" applyFont="1" applyFill="1" applyBorder="1" applyAlignment="1">
      <alignment vertical="top" wrapText="1"/>
    </xf>
    <xf numFmtId="1" fontId="7" fillId="2" borderId="1" xfId="0" applyNumberFormat="1" applyFont="1" applyFill="1" applyBorder="1" applyAlignment="1">
      <alignment horizontal="center" vertical="top"/>
    </xf>
    <xf numFmtId="1" fontId="7" fillId="9" borderId="1" xfId="0" applyNumberFormat="1" applyFont="1" applyFill="1" applyBorder="1" applyAlignment="1">
      <alignment horizontal="center" vertical="top"/>
    </xf>
    <xf numFmtId="1" fontId="7" fillId="0"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center" vertical="top" wrapText="1"/>
    </xf>
    <xf numFmtId="0" fontId="0" fillId="3" borderId="1" xfId="0" applyFont="1" applyFill="1" applyBorder="1" applyAlignment="1">
      <alignment vertical="top" wrapText="1"/>
    </xf>
    <xf numFmtId="0" fontId="7" fillId="3" borderId="1" xfId="0" applyFont="1" applyFill="1" applyBorder="1" applyAlignment="1">
      <alignment horizontal="right" vertical="top" wrapText="1"/>
    </xf>
    <xf numFmtId="0" fontId="8" fillId="0" borderId="0" xfId="0" applyNumberFormat="1" applyFont="1" applyBorder="1" applyAlignment="1">
      <alignment horizontal="right"/>
    </xf>
    <xf numFmtId="49" fontId="0" fillId="2" borderId="0" xfId="0" applyNumberFormat="1" applyFont="1" applyFill="1" applyBorder="1" applyAlignment="1">
      <alignment horizontal="right" vertical="top" wrapText="1"/>
    </xf>
    <xf numFmtId="0" fontId="8" fillId="2" borderId="0" xfId="0" applyFont="1" applyFill="1" applyBorder="1" applyAlignment="1">
      <alignment horizontal="right" vertical="top" wrapText="1"/>
    </xf>
    <xf numFmtId="49" fontId="7" fillId="2" borderId="0" xfId="0" applyNumberFormat="1" applyFont="1" applyFill="1" applyBorder="1" applyAlignment="1">
      <alignment horizontal="right" vertical="top" wrapText="1"/>
    </xf>
    <xf numFmtId="49" fontId="2" fillId="10" borderId="1" xfId="0" applyNumberFormat="1" applyFont="1" applyFill="1" applyBorder="1" applyAlignment="1">
      <alignment horizontal="center" vertical="center" wrapText="1"/>
    </xf>
    <xf numFmtId="0" fontId="2" fillId="10" borderId="1" xfId="0" applyFont="1" applyFill="1" applyBorder="1" applyAlignment="1" applyProtection="1">
      <alignment horizontal="center" vertical="center"/>
    </xf>
    <xf numFmtId="49" fontId="2" fillId="10" borderId="1" xfId="0" applyNumberFormat="1" applyFont="1" applyFill="1" applyBorder="1" applyAlignment="1" applyProtection="1">
      <alignment horizontal="center" vertical="center" wrapText="1"/>
    </xf>
    <xf numFmtId="49" fontId="1" fillId="10" borderId="1" xfId="0" applyNumberFormat="1" applyFont="1" applyFill="1" applyBorder="1" applyAlignment="1">
      <alignment horizontal="center" vertical="center" wrapText="1"/>
    </xf>
    <xf numFmtId="0" fontId="8" fillId="9" borderId="2" xfId="0" applyFont="1" applyFill="1" applyBorder="1" applyAlignment="1" applyProtection="1">
      <alignment horizontal="left" vertical="top" wrapText="1"/>
    </xf>
    <xf numFmtId="0" fontId="8" fillId="9" borderId="4" xfId="0" applyFont="1" applyFill="1" applyBorder="1" applyAlignment="1" applyProtection="1">
      <alignment horizontal="left" vertical="top" wrapText="1"/>
    </xf>
    <xf numFmtId="0" fontId="7" fillId="2" borderId="1" xfId="0" applyFont="1" applyFill="1" applyBorder="1" applyAlignment="1">
      <alignment horizontal="center" vertical="top"/>
    </xf>
    <xf numFmtId="0" fontId="0" fillId="0" borderId="1" xfId="0" applyNumberFormat="1" applyFont="1" applyBorder="1" applyAlignment="1">
      <alignment horizontal="center"/>
    </xf>
    <xf numFmtId="0" fontId="1" fillId="2" borderId="1" xfId="0" applyFont="1" applyFill="1" applyBorder="1" applyAlignment="1">
      <alignment horizontal="center" vertical="top"/>
    </xf>
    <xf numFmtId="0" fontId="11" fillId="0" borderId="1" xfId="0" applyNumberFormat="1" applyFont="1" applyBorder="1" applyAlignment="1">
      <alignment horizontal="center" wrapText="1"/>
    </xf>
    <xf numFmtId="0" fontId="11" fillId="0" borderId="1" xfId="0" applyNumberFormat="1" applyFont="1" applyBorder="1" applyAlignment="1">
      <alignment horizontal="center"/>
    </xf>
    <xf numFmtId="0" fontId="8" fillId="2" borderId="1" xfId="0" applyFont="1" applyFill="1" applyBorder="1" applyAlignment="1">
      <alignment horizontal="center" vertical="top" wrapText="1"/>
    </xf>
  </cellXfs>
  <cellStyles count="4">
    <cellStyle name="60 % - Akzent1" xfId="2" builtinId="32"/>
    <cellStyle name="Schlecht" xfId="1" builtinId="27"/>
    <cellStyle name="Standard" xfId="0" builtinId="0"/>
    <cellStyle name="Standard 2" xfId="3" xr:uid="{00000000-0005-0000-0000-000003000000}"/>
  </cellStyles>
  <dxfs count="74">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C66"/>
        </patternFill>
      </fill>
    </dxf>
    <dxf>
      <font>
        <color rgb="FF9C0006"/>
      </font>
      <fill>
        <patternFill>
          <bgColor rgb="FFFFC7CE"/>
        </patternFill>
      </fill>
    </dxf>
    <dxf>
      <fill>
        <patternFill>
          <bgColor rgb="FFFFFF99"/>
        </patternFill>
      </fill>
    </dxf>
    <dxf>
      <fill>
        <patternFill>
          <bgColor rgb="FF99FFCC"/>
        </patternFill>
      </fill>
    </dxf>
    <dxf>
      <fill>
        <patternFill>
          <bgColor theme="4" tint="0.39994506668294322"/>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ont>
        <color rgb="FF9C0006"/>
      </font>
      <fill>
        <patternFill>
          <bgColor rgb="FFFFC7CE"/>
        </patternFill>
      </fill>
    </dxf>
    <dxf>
      <fill>
        <patternFill>
          <bgColor rgb="FFFFCC66"/>
        </patternFill>
      </fill>
    </dxf>
    <dxf>
      <fill>
        <patternFill>
          <bgColor rgb="FFFFFF99"/>
        </patternFill>
      </fill>
    </dxf>
    <dxf>
      <fill>
        <patternFill>
          <bgColor rgb="FF99FFCC"/>
        </patternFill>
      </fill>
    </dxf>
    <dxf>
      <fill>
        <patternFill>
          <bgColor rgb="FFFFCC66"/>
        </patternFill>
      </fill>
    </dxf>
    <dxf>
      <font>
        <color rgb="FF9C0006"/>
      </font>
      <fill>
        <patternFill>
          <bgColor rgb="FFFFC7CE"/>
        </patternFill>
      </fill>
    </dxf>
    <dxf>
      <fill>
        <patternFill>
          <bgColor rgb="FFFFFF99"/>
        </patternFill>
      </fill>
    </dxf>
    <dxf>
      <fill>
        <patternFill>
          <bgColor rgb="FF99FFCC"/>
        </patternFill>
      </fill>
    </dxf>
    <dxf>
      <fill>
        <patternFill>
          <bgColor theme="4" tint="0.39994506668294322"/>
        </patternFill>
      </fill>
    </dxf>
    <dxf>
      <fill>
        <patternFill>
          <bgColor rgb="FFFFCC66"/>
        </patternFill>
      </fill>
    </dxf>
    <dxf>
      <font>
        <color rgb="FF9C0006"/>
      </font>
      <fill>
        <patternFill>
          <bgColor rgb="FFFFC7CE"/>
        </patternFill>
      </fill>
    </dxf>
    <dxf>
      <fill>
        <patternFill>
          <bgColor rgb="FFFFFF99"/>
        </patternFill>
      </fill>
    </dxf>
    <dxf>
      <fill>
        <patternFill>
          <bgColor rgb="FF99FFCC"/>
        </patternFill>
      </fill>
    </dxf>
    <dxf>
      <fill>
        <patternFill>
          <bgColor theme="4" tint="0.39994506668294322"/>
        </patternFill>
      </fill>
    </dxf>
    <dxf>
      <fill>
        <patternFill>
          <bgColor rgb="FFFFCC66"/>
        </patternFill>
      </fill>
    </dxf>
    <dxf>
      <font>
        <color rgb="FF9C0006"/>
      </font>
      <fill>
        <patternFill>
          <bgColor rgb="FFFFC7CE"/>
        </patternFill>
      </fill>
    </dxf>
    <dxf>
      <fill>
        <patternFill>
          <bgColor rgb="FFFFFF99"/>
        </patternFill>
      </fill>
    </dxf>
    <dxf>
      <fill>
        <patternFill>
          <bgColor rgb="FF99FFCC"/>
        </patternFill>
      </fill>
    </dxf>
    <dxf>
      <fill>
        <patternFill>
          <bgColor theme="4" tint="0.39994506668294322"/>
        </patternFill>
      </fill>
    </dxf>
  </dxfs>
  <tableStyles count="0"/>
  <colors>
    <indexedColors>
      <rgbColor rgb="FF000000"/>
      <rgbColor rgb="FFFFFFFF"/>
      <rgbColor rgb="FFFF0000"/>
      <rgbColor rgb="FF00FF00"/>
      <rgbColor rgb="FF0000FF"/>
      <rgbColor rgb="FFFFFF00"/>
      <rgbColor rgb="FFFF00FF"/>
      <rgbColor rgb="FF00FFFF"/>
      <rgbColor rgb="FF000000"/>
      <rgbColor rgb="FF9C6500"/>
      <rgbColor rgb="FFFFEB9C"/>
      <rgbColor rgb="FFFFFFFF"/>
      <rgbColor rgb="FFAAAAAA"/>
      <rgbColor rgb="FF92D050"/>
      <rgbColor rgb="FFFFCCCC"/>
      <rgbColor rgb="FFFF0000"/>
      <rgbColor rgb="FFA5B6CA"/>
      <rgbColor rgb="FFFFFF00"/>
      <rgbColor rgb="FFE5B8B7"/>
      <rgbColor rgb="FFB51A00"/>
      <rgbColor rgb="FFFFC000"/>
      <rgbColor rgb="FF878787"/>
      <rgbColor rgb="FFB8B8B8"/>
      <rgbColor rgb="FFAB4744"/>
      <rgbColor rgb="FF00B050"/>
      <rgbColor rgb="FFD2DAE4"/>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marker>
            <c:symbol val="none"/>
          </c:marker>
          <c:cat>
            <c:strRef>
              <c:f>Fragenkatalog!$D$141:$D$145</c:f>
              <c:strCache>
                <c:ptCount val="5"/>
                <c:pt idx="0">
                  <c:v>Organisation</c:v>
                </c:pt>
                <c:pt idx="1">
                  <c:v>Personal</c:v>
                </c:pt>
                <c:pt idx="2">
                  <c:v>Prüfung</c:v>
                </c:pt>
                <c:pt idx="3">
                  <c:v>Beratung</c:v>
                </c:pt>
                <c:pt idx="4">
                  <c:v>Qualitätssicherung</c:v>
                </c:pt>
              </c:strCache>
            </c:strRef>
          </c:cat>
          <c:val>
            <c:numRef>
              <c:f>Fragenkatalog!$E$141:$E$145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432B-4ABB-AA32-94C76E0A673B}"/>
            </c:ext>
          </c:extLst>
        </c:ser>
        <c:ser>
          <c:idx val="1"/>
          <c:order val="1"/>
          <c:marker>
            <c:symbol val="none"/>
          </c:marker>
          <c:cat>
            <c:strRef>
              <c:f>Fragenkatalog!$D$141:$D$145</c:f>
              <c:strCache>
                <c:ptCount val="5"/>
                <c:pt idx="0">
                  <c:v>Organisation</c:v>
                </c:pt>
                <c:pt idx="1">
                  <c:v>Personal</c:v>
                </c:pt>
                <c:pt idx="2">
                  <c:v>Prüfung</c:v>
                </c:pt>
                <c:pt idx="3">
                  <c:v>Beratung</c:v>
                </c:pt>
                <c:pt idx="4">
                  <c:v>Qualitätssicherung</c:v>
                </c:pt>
              </c:strCache>
            </c:strRef>
          </c:cat>
          <c:val>
            <c:numRef>
              <c:f>Fragenkatalog!$F$141:$F$145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432B-4ABB-AA32-94C76E0A673B}"/>
            </c:ext>
          </c:extLst>
        </c:ser>
        <c:dLbls>
          <c:showLegendKey val="0"/>
          <c:showVal val="0"/>
          <c:showCatName val="0"/>
          <c:showSerName val="0"/>
          <c:showPercent val="0"/>
          <c:showBubbleSize val="0"/>
        </c:dLbls>
        <c:axId val="203143808"/>
        <c:axId val="203145600"/>
      </c:radarChart>
      <c:catAx>
        <c:axId val="203143808"/>
        <c:scaling>
          <c:orientation val="minMax"/>
        </c:scaling>
        <c:delete val="0"/>
        <c:axPos val="b"/>
        <c:majorGridlines/>
        <c:numFmt formatCode="General" sourceLinked="0"/>
        <c:majorTickMark val="out"/>
        <c:minorTickMark val="none"/>
        <c:tickLblPos val="nextTo"/>
        <c:crossAx val="203145600"/>
        <c:crosses val="autoZero"/>
        <c:auto val="1"/>
        <c:lblAlgn val="ctr"/>
        <c:lblOffset val="100"/>
        <c:noMultiLvlLbl val="0"/>
      </c:catAx>
      <c:valAx>
        <c:axId val="203145600"/>
        <c:scaling>
          <c:orientation val="minMax"/>
        </c:scaling>
        <c:delete val="0"/>
        <c:axPos val="l"/>
        <c:majorGridlines/>
        <c:numFmt formatCode="#,##0.00" sourceLinked="1"/>
        <c:majorTickMark val="cross"/>
        <c:minorTickMark val="none"/>
        <c:tickLblPos val="nextTo"/>
        <c:crossAx val="203143808"/>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autoTitleDeleted val="1"/>
    <c:plotArea>
      <c:layout>
        <c:manualLayout>
          <c:layoutTarget val="inner"/>
          <c:xMode val="edge"/>
          <c:yMode val="edge"/>
          <c:x val="0.38276700000000002"/>
          <c:y val="0.21703"/>
          <c:w val="0.23446600000000001"/>
          <c:h val="0.63458199999999998"/>
        </c:manualLayout>
      </c:layout>
      <c:radarChart>
        <c:radarStyle val="marker"/>
        <c:varyColors val="0"/>
        <c:ser>
          <c:idx val="0"/>
          <c:order val="0"/>
          <c:tx>
            <c:v>Ohne Titel 1</c:v>
          </c:tx>
          <c:spPr>
            <a:ln w="47625" cap="flat">
              <a:solidFill>
                <a:srgbClr val="AB4745"/>
              </a:solidFill>
              <a:prstDash val="solid"/>
              <a:round/>
            </a:ln>
            <a:effectLst/>
          </c:spPr>
          <c:marker>
            <c:symbol val="none"/>
          </c:marker>
          <c:cat>
            <c:strRef>
              <c:f>Fragenkatalog!$D$141:$D$145</c:f>
              <c:strCache>
                <c:ptCount val="5"/>
                <c:pt idx="0">
                  <c:v>Organisation</c:v>
                </c:pt>
                <c:pt idx="1">
                  <c:v>Personal</c:v>
                </c:pt>
                <c:pt idx="2">
                  <c:v>Prüfung</c:v>
                </c:pt>
                <c:pt idx="3">
                  <c:v>Beratung</c:v>
                </c:pt>
                <c:pt idx="4">
                  <c:v>Qualitätssicherung</c:v>
                </c:pt>
              </c:strCache>
            </c:strRef>
          </c:cat>
          <c:val>
            <c:numRef>
              <c:f>Fragenkatalog!$E$141:$E$145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11FD-4EFB-934B-2B45B0DD09C6}"/>
            </c:ext>
          </c:extLst>
        </c:ser>
        <c:dLbls>
          <c:showLegendKey val="0"/>
          <c:showVal val="0"/>
          <c:showCatName val="0"/>
          <c:showSerName val="0"/>
          <c:showPercent val="0"/>
          <c:showBubbleSize val="0"/>
        </c:dLbls>
        <c:axId val="202093696"/>
        <c:axId val="202095232"/>
      </c:radarChart>
      <c:catAx>
        <c:axId val="202093696"/>
        <c:scaling>
          <c:orientation val="minMax"/>
        </c:scaling>
        <c:delete val="0"/>
        <c:axPos val="b"/>
        <c:majorGridlines>
          <c:spPr>
            <a:ln w="6350" cap="flat">
              <a:solidFill>
                <a:srgbClr val="B8B8B8"/>
              </a:solidFill>
              <a:prstDash val="solid"/>
              <a:miter lim="400000"/>
            </a:ln>
          </c:spPr>
        </c:majorGridlines>
        <c:numFmt formatCode="General" sourceLinked="1"/>
        <c:majorTickMark val="out"/>
        <c:minorTickMark val="none"/>
        <c:tickLblPos val="low"/>
        <c:spPr>
          <a:ln w="12700" cap="flat">
            <a:solidFill>
              <a:srgbClr val="888888"/>
            </a:solidFill>
            <a:prstDash val="solid"/>
            <a:round/>
          </a:ln>
        </c:spPr>
        <c:txPr>
          <a:bodyPr rot="0"/>
          <a:lstStyle/>
          <a:p>
            <a:pPr>
              <a:defRPr sz="1400" b="0" i="0" u="none" strike="noStrike" baseline="0">
                <a:solidFill>
                  <a:srgbClr val="000000"/>
                </a:solidFill>
                <a:latin typeface="Calibri"/>
              </a:defRPr>
            </a:pPr>
            <a:endParaRPr lang="de-DE"/>
          </a:p>
        </c:txPr>
        <c:crossAx val="202095232"/>
        <c:crosses val="autoZero"/>
        <c:auto val="1"/>
        <c:lblAlgn val="ctr"/>
        <c:lblOffset val="100"/>
        <c:noMultiLvlLbl val="1"/>
      </c:catAx>
      <c:valAx>
        <c:axId val="202095232"/>
        <c:scaling>
          <c:orientation val="minMax"/>
        </c:scaling>
        <c:delete val="0"/>
        <c:axPos val="l"/>
        <c:majorGridlines>
          <c:spPr>
            <a:ln w="12700" cap="flat">
              <a:solidFill>
                <a:srgbClr val="888888"/>
              </a:solidFill>
              <a:prstDash val="solid"/>
              <a:round/>
            </a:ln>
          </c:spPr>
        </c:majorGridlines>
        <c:numFmt formatCode="#,##0.00" sourceLinked="1"/>
        <c:majorTickMark val="out"/>
        <c:minorTickMark val="none"/>
        <c:tickLblPos val="nextTo"/>
        <c:spPr>
          <a:ln w="6350" cap="flat">
            <a:solidFill>
              <a:srgbClr val="B8B8B8"/>
            </a:solidFill>
            <a:prstDash val="solid"/>
            <a:miter lim="400000"/>
          </a:ln>
        </c:spPr>
        <c:txPr>
          <a:bodyPr rot="0"/>
          <a:lstStyle/>
          <a:p>
            <a:pPr>
              <a:defRPr sz="1400" b="0" i="0" u="none" strike="noStrike" baseline="0">
                <a:solidFill>
                  <a:srgbClr val="000000"/>
                </a:solidFill>
                <a:latin typeface="Calibri"/>
              </a:defRPr>
            </a:pPr>
            <a:endParaRPr lang="de-DE"/>
          </a:p>
        </c:txPr>
        <c:crossAx val="202093696"/>
        <c:crosses val="autoZero"/>
        <c:crossBetween val="between"/>
        <c:majorUnit val="25"/>
        <c:minorUnit val="12.5"/>
      </c:valAx>
      <c:spPr>
        <a:solidFill>
          <a:srgbClr val="FFFFFF"/>
        </a:solidFill>
        <a:ln w="12700" cap="flat">
          <a:noFill/>
          <a:miter lim="400000"/>
        </a:ln>
        <a:effectLst/>
      </c:spPr>
    </c:plotArea>
    <c:plotVisOnly val="1"/>
    <c:dispBlanksAs val="gap"/>
    <c:showDLblsOverMax val="1"/>
  </c:chart>
  <c:spPr>
    <a:solidFill>
      <a:srgbClr val="FFFFFF"/>
    </a:solidFill>
    <a:ln w="12700" cap="flat">
      <a:solidFill>
        <a:srgbClr val="888888"/>
      </a:solidFill>
      <a:prstDash val="solid"/>
      <a:round/>
    </a:ln>
    <a:effectLst/>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2</xdr:col>
      <xdr:colOff>0</xdr:colOff>
      <xdr:row>9</xdr:row>
      <xdr:rowOff>180975</xdr:rowOff>
    </xdr:from>
    <xdr:to>
      <xdr:col>6</xdr:col>
      <xdr:colOff>419100</xdr:colOff>
      <xdr:row>24</xdr:row>
      <xdr:rowOff>19050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137</xdr:row>
      <xdr:rowOff>206</xdr:rowOff>
    </xdr:from>
    <xdr:to>
      <xdr:col>12</xdr:col>
      <xdr:colOff>218025</xdr:colOff>
      <xdr:row>147</xdr:row>
      <xdr:rowOff>178228</xdr:rowOff>
    </xdr:to>
    <xdr:graphicFrame macro="">
      <xdr:nvGraphicFramePr>
        <xdr:cNvPr id="6" name="Netzdiagramm">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showGridLines="0" tabSelected="1" view="pageLayout" zoomScaleNormal="100" workbookViewId="0">
      <selection activeCell="A12" sqref="A12"/>
    </sheetView>
  </sheetViews>
  <sheetFormatPr baseColWidth="10" defaultColWidth="11.453125" defaultRowHeight="14.5"/>
  <cols>
    <col min="1" max="1" width="110.36328125" style="22" bestFit="1" customWidth="1"/>
    <col min="2" max="2" width="11.453125" style="22"/>
    <col min="3" max="3" width="21" style="22" customWidth="1"/>
    <col min="4" max="5" width="11.453125" style="22"/>
    <col min="6" max="6" width="18.08984375" style="22" customWidth="1"/>
    <col min="7" max="7" width="20.08984375" style="22" bestFit="1" customWidth="1"/>
    <col min="8" max="16384" width="11.453125" style="22"/>
  </cols>
  <sheetData>
    <row r="1" spans="1:8" ht="25">
      <c r="A1" s="21" t="s">
        <v>151</v>
      </c>
    </row>
    <row r="2" spans="1:8" ht="15" customHeight="1">
      <c r="A2" s="23" t="s">
        <v>193</v>
      </c>
      <c r="C2" s="70" t="s">
        <v>51</v>
      </c>
      <c r="D2" s="71"/>
      <c r="E2" s="71"/>
      <c r="F2" s="71"/>
      <c r="G2" s="71"/>
      <c r="H2" s="44"/>
    </row>
    <row r="3" spans="1:8" ht="15.5">
      <c r="A3" s="25"/>
      <c r="C3" s="26" t="s">
        <v>11</v>
      </c>
      <c r="D3" s="27" t="s">
        <v>59</v>
      </c>
      <c r="E3" s="27" t="s">
        <v>60</v>
      </c>
      <c r="F3" s="28"/>
      <c r="G3" s="24"/>
      <c r="H3" s="44"/>
    </row>
    <row r="4" spans="1:8" ht="15.5">
      <c r="A4" s="18"/>
      <c r="C4" s="39" t="s">
        <v>45</v>
      </c>
      <c r="D4" s="29">
        <f>Fragenkatalog!E141</f>
        <v>0</v>
      </c>
      <c r="E4" s="40">
        <v>100</v>
      </c>
      <c r="F4" s="30" t="s">
        <v>54</v>
      </c>
      <c r="G4" s="31" t="s">
        <v>48</v>
      </c>
      <c r="H4" s="44"/>
    </row>
    <row r="5" spans="1:8" ht="18" customHeight="1">
      <c r="A5" s="32" t="s">
        <v>138</v>
      </c>
      <c r="C5" s="39" t="s">
        <v>2</v>
      </c>
      <c r="D5" s="29">
        <f>Fragenkatalog!E142</f>
        <v>0</v>
      </c>
      <c r="E5" s="40">
        <v>100</v>
      </c>
      <c r="F5" s="33" t="s">
        <v>55</v>
      </c>
      <c r="G5" s="31" t="s">
        <v>49</v>
      </c>
      <c r="H5" s="44"/>
    </row>
    <row r="6" spans="1:8" ht="15.5">
      <c r="A6" s="19"/>
      <c r="C6" s="39" t="s">
        <v>46</v>
      </c>
      <c r="D6" s="34">
        <f>Fragenkatalog!E143</f>
        <v>0</v>
      </c>
      <c r="E6" s="40">
        <v>100</v>
      </c>
      <c r="F6" s="35" t="s">
        <v>56</v>
      </c>
      <c r="G6" s="31" t="s">
        <v>50</v>
      </c>
      <c r="H6" s="44"/>
    </row>
    <row r="7" spans="1:8" ht="18" customHeight="1">
      <c r="A7" s="32" t="s">
        <v>146</v>
      </c>
      <c r="C7" s="39" t="s">
        <v>47</v>
      </c>
      <c r="D7" s="29">
        <f>Fragenkatalog!E144</f>
        <v>0</v>
      </c>
      <c r="E7" s="40">
        <v>100</v>
      </c>
      <c r="F7" s="36" t="s">
        <v>57</v>
      </c>
      <c r="G7" s="31" t="s">
        <v>52</v>
      </c>
      <c r="H7" s="44"/>
    </row>
    <row r="8" spans="1:8" ht="15.5">
      <c r="A8" s="18"/>
      <c r="C8" s="39" t="s">
        <v>10</v>
      </c>
      <c r="D8" s="29">
        <f>Fragenkatalog!E145</f>
        <v>0</v>
      </c>
      <c r="E8" s="40">
        <v>100</v>
      </c>
      <c r="F8" s="37" t="s">
        <v>58</v>
      </c>
      <c r="G8" s="31" t="s">
        <v>53</v>
      </c>
      <c r="H8" s="44"/>
    </row>
    <row r="9" spans="1:8" ht="18" customHeight="1">
      <c r="A9" s="32" t="s">
        <v>147</v>
      </c>
      <c r="C9" s="38" t="s">
        <v>137</v>
      </c>
      <c r="D9" s="29">
        <f>Fragenkatalog!E146</f>
        <v>0</v>
      </c>
      <c r="E9" s="24"/>
      <c r="F9" s="24"/>
      <c r="G9" s="24"/>
      <c r="H9" s="44"/>
    </row>
    <row r="10" spans="1:8" ht="15.5">
      <c r="A10" s="20"/>
    </row>
    <row r="11" spans="1:8" ht="18" customHeight="1">
      <c r="A11" s="32" t="s">
        <v>139</v>
      </c>
    </row>
    <row r="12" spans="1:8" ht="15.5">
      <c r="A12" s="18"/>
    </row>
    <row r="13" spans="1:8" ht="18" customHeight="1">
      <c r="A13" s="32" t="s">
        <v>140</v>
      </c>
    </row>
    <row r="14" spans="1:8" ht="15.5">
      <c r="A14" s="18"/>
    </row>
    <row r="15" spans="1:8" ht="18" customHeight="1">
      <c r="A15" s="32" t="s">
        <v>148</v>
      </c>
    </row>
    <row r="16" spans="1:8" ht="15.5">
      <c r="A16" s="20"/>
    </row>
    <row r="17" spans="1:1" ht="18" customHeight="1">
      <c r="A17" s="32" t="s">
        <v>149</v>
      </c>
    </row>
    <row r="18" spans="1:1" ht="15.5">
      <c r="A18" s="18"/>
    </row>
    <row r="19" spans="1:1" ht="18" customHeight="1">
      <c r="A19" s="32" t="s">
        <v>150</v>
      </c>
    </row>
  </sheetData>
  <sheetProtection algorithmName="SHA-512" hashValue="FWPRbsgV383Krlq9F4RJIYNqluVZS48iDQpFFB1omQ1rqRNa1GXh3na2xhqwXAC4MfStoNQtRfrExT0UQ470fw==" saltValue="cgu0QnrJoWBlzzmBmw8cFQ==" spinCount="100000" sheet="1" selectLockedCells="1"/>
  <mergeCells count="1">
    <mergeCell ref="C2:G2"/>
  </mergeCells>
  <conditionalFormatting sqref="D4:D8">
    <cfRule type="cellIs" dxfId="73" priority="6" operator="greaterThan">
      <formula>100</formula>
    </cfRule>
    <cfRule type="cellIs" dxfId="72" priority="7" operator="between">
      <formula>75</formula>
      <formula>100</formula>
    </cfRule>
    <cfRule type="cellIs" dxfId="71" priority="8" operator="between">
      <formula>50</formula>
      <formula>74.99</formula>
    </cfRule>
    <cfRule type="cellIs" dxfId="70" priority="10" operator="between">
      <formula>0</formula>
      <formula>24.99</formula>
    </cfRule>
  </conditionalFormatting>
  <conditionalFormatting sqref="D4:D8">
    <cfRule type="cellIs" dxfId="69" priority="9" operator="between">
      <formula>25</formula>
      <formula>49.99</formula>
    </cfRule>
  </conditionalFormatting>
  <conditionalFormatting sqref="D9">
    <cfRule type="cellIs" dxfId="68" priority="1" operator="greaterThan">
      <formula>100</formula>
    </cfRule>
    <cfRule type="cellIs" dxfId="67" priority="2" operator="between">
      <formula>75</formula>
      <formula>100</formula>
    </cfRule>
    <cfRule type="cellIs" dxfId="66" priority="3" operator="between">
      <formula>50</formula>
      <formula>74.99</formula>
    </cfRule>
    <cfRule type="cellIs" dxfId="65" priority="5" operator="between">
      <formula>0</formula>
      <formula>24.99</formula>
    </cfRule>
  </conditionalFormatting>
  <conditionalFormatting sqref="D9">
    <cfRule type="cellIs" dxfId="64" priority="4" operator="between">
      <formula>25</formula>
      <formula>49.99</formula>
    </cfRule>
  </conditionalFormatting>
  <dataValidations count="1">
    <dataValidation type="list" allowBlank="1" showInputMessage="1" showErrorMessage="1" sqref="A12" xr:uid="{00000000-0002-0000-0000-000000000000}">
      <formula1>Ergebnis</formula1>
    </dataValidation>
  </dataValidations>
  <pageMargins left="0.70866141732283472" right="0.70866141732283472" top="1.1811023622047245" bottom="0.78740157480314965" header="0.19685039370078741" footer="0.31496062992125984"/>
  <pageSetup paperSize="9" orientation="landscape" r:id="rId1"/>
  <headerFooter>
    <oddHeader>&amp;L&amp;G&amp;RIDR-QM-Handbuch
Reifegrad-Tool</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1"/>
  <sheetViews>
    <sheetView showGridLines="0" workbookViewId="0">
      <selection activeCell="A16" sqref="A15:A16"/>
    </sheetView>
  </sheetViews>
  <sheetFormatPr baseColWidth="10" defaultRowHeight="14.5"/>
  <cols>
    <col min="1" max="1" width="91.54296875" style="43" customWidth="1"/>
  </cols>
  <sheetData>
    <row r="1" spans="1:1">
      <c r="A1" s="41" t="s">
        <v>141</v>
      </c>
    </row>
    <row r="3" spans="1:1" ht="29">
      <c r="A3" s="42" t="s">
        <v>179</v>
      </c>
    </row>
    <row r="5" spans="1:1" ht="29">
      <c r="A5" s="42" t="s">
        <v>180</v>
      </c>
    </row>
    <row r="7" spans="1:1" ht="29">
      <c r="A7" s="42" t="s">
        <v>142</v>
      </c>
    </row>
    <row r="9" spans="1:1" ht="29">
      <c r="A9" s="42" t="s">
        <v>145</v>
      </c>
    </row>
    <row r="11" spans="1:1" ht="58">
      <c r="A11" s="42" t="s">
        <v>181</v>
      </c>
    </row>
  </sheetData>
  <sheetProtection algorithmName="SHA-512" hashValue="D9LYRotjfNipFI9xXiQeKdqtnN/uR03ccNNX8UuIDr3XVbDP2iTbrLiM+b2hoUcm8NbyEmQRz6DRCkMKa1S+jg==" saltValue="9d8xxzKL0oOEWUKisn8f0g==" spinCount="100000" sheet="1" objects="1" scenarios="1" selectLockedCells="1"/>
  <pageMargins left="0.70866141732283472" right="0.70866141732283472" top="1.1811023622047245" bottom="0.78740157480314965" header="0.19685039370078741" footer="0.31496062992125984"/>
  <pageSetup paperSize="9" orientation="portrait" r:id="rId1"/>
  <headerFooter>
    <oddHeader>&amp;L&amp;G&amp;RIDR-QM-Handbuch
Reifegrad-Tool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151"/>
  <sheetViews>
    <sheetView showGridLines="0" zoomScale="70" zoomScaleNormal="70" workbookViewId="0">
      <pane ySplit="3" topLeftCell="A103" activePane="bottomLeft" state="frozen"/>
      <selection pane="bottomLeft" activeCell="J4" sqref="J4"/>
    </sheetView>
  </sheetViews>
  <sheetFormatPr baseColWidth="10" defaultColWidth="11.453125" defaultRowHeight="15" customHeight="1"/>
  <cols>
    <col min="1" max="1" width="4.453125" style="52" customWidth="1"/>
    <col min="2" max="2" width="30.36328125" style="49" customWidth="1"/>
    <col min="3" max="3" width="6.90625" style="52" customWidth="1"/>
    <col min="4" max="4" width="75.6328125" style="49" customWidth="1"/>
    <col min="5" max="10" width="13.6328125" style="49" customWidth="1"/>
    <col min="11" max="11" width="31.453125" style="49" customWidth="1"/>
    <col min="12" max="12" width="54.90625" style="49" customWidth="1"/>
    <col min="13" max="13" width="31.453125" style="49" customWidth="1"/>
    <col min="14" max="14" width="11.453125" style="49" customWidth="1"/>
    <col min="15" max="16384" width="11.453125" style="49"/>
  </cols>
  <sheetData>
    <row r="1" spans="1:13" ht="31.5" customHeight="1">
      <c r="A1" s="66" t="s">
        <v>11</v>
      </c>
      <c r="B1" s="66" t="s">
        <v>12</v>
      </c>
      <c r="C1" s="66" t="s">
        <v>13</v>
      </c>
      <c r="D1" s="66" t="s">
        <v>14</v>
      </c>
      <c r="E1" s="66" t="s">
        <v>134</v>
      </c>
      <c r="F1" s="67" t="str">
        <f>IF(ISBLANK(Deckblatt!A8)," ",IF(Deckblatt!A8&lt;8,"x"," "))</f>
        <v xml:space="preserve"> </v>
      </c>
      <c r="G1" s="66" t="s">
        <v>135</v>
      </c>
      <c r="H1" s="67" t="str">
        <f>IF(ISBLANK(Deckblatt!A8)," ",IF(AND(Deckblatt!A8&gt;7.9,Deckblatt!A8&lt;15),"x"," "))</f>
        <v xml:space="preserve"> </v>
      </c>
      <c r="I1" s="66" t="s">
        <v>136</v>
      </c>
      <c r="J1" s="67" t="str">
        <f>IF(ISBLANK(Deckblatt!A8)," ",IF(Deckblatt!A8&gt;14.9,"x"," "))</f>
        <v xml:space="preserve"> </v>
      </c>
      <c r="K1" s="66" t="s">
        <v>15</v>
      </c>
      <c r="L1" s="50"/>
      <c r="M1" s="50"/>
    </row>
    <row r="2" spans="1:13" ht="15.5">
      <c r="A2" s="66"/>
      <c r="B2" s="66"/>
      <c r="C2" s="66"/>
      <c r="D2" s="68"/>
      <c r="E2" s="69" t="s">
        <v>16</v>
      </c>
      <c r="F2" s="69" t="s">
        <v>17</v>
      </c>
      <c r="G2" s="69" t="s">
        <v>16</v>
      </c>
      <c r="H2" s="69" t="s">
        <v>17</v>
      </c>
      <c r="I2" s="69" t="s">
        <v>16</v>
      </c>
      <c r="J2" s="69" t="s">
        <v>17</v>
      </c>
      <c r="K2" s="66"/>
      <c r="L2" s="50"/>
      <c r="M2" s="50"/>
    </row>
    <row r="3" spans="1:13" ht="60.75" customHeight="1">
      <c r="A3" s="53"/>
      <c r="B3" s="5"/>
      <c r="C3" s="53"/>
      <c r="D3" s="5"/>
      <c r="E3" s="75" t="s">
        <v>130</v>
      </c>
      <c r="F3" s="76"/>
      <c r="G3" s="76"/>
      <c r="H3" s="76"/>
      <c r="I3" s="76"/>
      <c r="J3" s="76"/>
      <c r="K3" s="5"/>
      <c r="L3" s="50"/>
      <c r="M3" s="50"/>
    </row>
    <row r="4" spans="1:13" ht="29">
      <c r="A4" s="54">
        <v>1</v>
      </c>
      <c r="B4" s="1" t="s">
        <v>82</v>
      </c>
      <c r="C4" s="54">
        <v>1</v>
      </c>
      <c r="D4" s="55" t="s">
        <v>152</v>
      </c>
      <c r="E4" s="56">
        <v>3</v>
      </c>
      <c r="F4" s="6"/>
      <c r="G4" s="56">
        <v>3</v>
      </c>
      <c r="H4" s="6"/>
      <c r="I4" s="56">
        <v>3</v>
      </c>
      <c r="J4" s="6"/>
      <c r="K4" s="7"/>
      <c r="L4" s="50"/>
      <c r="M4" s="50"/>
    </row>
    <row r="5" spans="1:13" ht="63.75" customHeight="1">
      <c r="A5" s="54">
        <v>1</v>
      </c>
      <c r="B5" s="1" t="s">
        <v>82</v>
      </c>
      <c r="C5" s="54">
        <v>2</v>
      </c>
      <c r="D5" s="1" t="s">
        <v>153</v>
      </c>
      <c r="E5" s="57"/>
      <c r="F5" s="58"/>
      <c r="G5" s="57"/>
      <c r="H5" s="6"/>
      <c r="I5" s="56">
        <v>3</v>
      </c>
      <c r="J5" s="6"/>
      <c r="K5" s="7"/>
      <c r="L5" s="50"/>
      <c r="M5" s="50"/>
    </row>
    <row r="6" spans="1:13" ht="14.5">
      <c r="A6" s="54">
        <v>1</v>
      </c>
      <c r="B6" s="1" t="s">
        <v>82</v>
      </c>
      <c r="C6" s="54">
        <v>3</v>
      </c>
      <c r="D6" s="1" t="s">
        <v>18</v>
      </c>
      <c r="E6" s="56">
        <v>3</v>
      </c>
      <c r="F6" s="58"/>
      <c r="G6" s="56">
        <v>3</v>
      </c>
      <c r="H6" s="6"/>
      <c r="I6" s="56">
        <v>3</v>
      </c>
      <c r="J6" s="6"/>
      <c r="K6" s="8"/>
      <c r="L6" s="50"/>
      <c r="M6" s="50"/>
    </row>
    <row r="7" spans="1:13" ht="18.75" customHeight="1">
      <c r="A7" s="54">
        <v>1</v>
      </c>
      <c r="B7" s="1" t="s">
        <v>82</v>
      </c>
      <c r="C7" s="54">
        <v>4</v>
      </c>
      <c r="D7" s="1" t="s">
        <v>19</v>
      </c>
      <c r="E7" s="57"/>
      <c r="F7" s="58"/>
      <c r="G7" s="56">
        <v>3</v>
      </c>
      <c r="H7" s="6"/>
      <c r="I7" s="56">
        <v>3</v>
      </c>
      <c r="J7" s="6"/>
      <c r="K7" s="8"/>
      <c r="L7" s="50"/>
      <c r="M7" s="50"/>
    </row>
    <row r="8" spans="1:13" ht="43.5">
      <c r="A8" s="54">
        <v>1</v>
      </c>
      <c r="B8" s="1" t="s">
        <v>0</v>
      </c>
      <c r="C8" s="54">
        <v>1</v>
      </c>
      <c r="D8" s="1" t="s">
        <v>61</v>
      </c>
      <c r="E8" s="56">
        <v>3</v>
      </c>
      <c r="F8" s="58"/>
      <c r="G8" s="56">
        <v>3</v>
      </c>
      <c r="H8" s="6"/>
      <c r="I8" s="56">
        <v>3</v>
      </c>
      <c r="J8" s="6"/>
      <c r="K8" s="7"/>
      <c r="L8" s="50"/>
      <c r="M8" s="50"/>
    </row>
    <row r="9" spans="1:13" ht="43.5">
      <c r="A9" s="54">
        <v>1</v>
      </c>
      <c r="B9" s="1" t="s">
        <v>0</v>
      </c>
      <c r="C9" s="54">
        <v>2</v>
      </c>
      <c r="D9" s="55" t="s">
        <v>154</v>
      </c>
      <c r="E9" s="56">
        <v>3</v>
      </c>
      <c r="F9" s="58"/>
      <c r="G9" s="56">
        <v>3</v>
      </c>
      <c r="H9" s="6"/>
      <c r="I9" s="56">
        <v>3</v>
      </c>
      <c r="J9" s="6"/>
      <c r="K9" s="7"/>
      <c r="L9" s="50"/>
      <c r="M9" s="50"/>
    </row>
    <row r="10" spans="1:13" ht="14.5">
      <c r="A10" s="54">
        <v>1</v>
      </c>
      <c r="B10" s="1" t="s">
        <v>0</v>
      </c>
      <c r="C10" s="54">
        <v>3</v>
      </c>
      <c r="D10" s="55" t="s">
        <v>62</v>
      </c>
      <c r="E10" s="57"/>
      <c r="F10" s="58"/>
      <c r="G10" s="57"/>
      <c r="H10" s="6"/>
      <c r="I10" s="56">
        <v>3</v>
      </c>
      <c r="J10" s="6"/>
      <c r="K10" s="7"/>
      <c r="L10" s="50"/>
      <c r="M10" s="50"/>
    </row>
    <row r="11" spans="1:13" ht="30" customHeight="1">
      <c r="A11" s="54">
        <v>1</v>
      </c>
      <c r="B11" s="1" t="s">
        <v>0</v>
      </c>
      <c r="C11" s="54">
        <v>4</v>
      </c>
      <c r="D11" s="1" t="s">
        <v>20</v>
      </c>
      <c r="E11" s="56">
        <v>3</v>
      </c>
      <c r="F11" s="58"/>
      <c r="G11" s="56">
        <v>3</v>
      </c>
      <c r="H11" s="6"/>
      <c r="I11" s="56">
        <v>3</v>
      </c>
      <c r="J11" s="6"/>
      <c r="K11" s="7"/>
      <c r="L11" s="50"/>
      <c r="M11" s="50"/>
    </row>
    <row r="12" spans="1:13" ht="30" customHeight="1">
      <c r="A12" s="54">
        <v>1</v>
      </c>
      <c r="B12" s="1" t="s">
        <v>0</v>
      </c>
      <c r="C12" s="54">
        <v>5</v>
      </c>
      <c r="D12" s="1" t="s">
        <v>182</v>
      </c>
      <c r="E12" s="56">
        <v>3</v>
      </c>
      <c r="F12" s="58"/>
      <c r="G12" s="56">
        <v>3</v>
      </c>
      <c r="H12" s="6"/>
      <c r="I12" s="56">
        <v>3</v>
      </c>
      <c r="J12" s="6"/>
      <c r="K12" s="7"/>
      <c r="L12" s="50"/>
      <c r="M12" s="50"/>
    </row>
    <row r="13" spans="1:13" ht="30" customHeight="1">
      <c r="A13" s="54">
        <v>1</v>
      </c>
      <c r="B13" s="1" t="s">
        <v>0</v>
      </c>
      <c r="C13" s="54">
        <v>6</v>
      </c>
      <c r="D13" s="1" t="s">
        <v>63</v>
      </c>
      <c r="E13" s="56">
        <v>3</v>
      </c>
      <c r="F13" s="58"/>
      <c r="G13" s="56">
        <v>3</v>
      </c>
      <c r="H13" s="6"/>
      <c r="I13" s="56">
        <v>3</v>
      </c>
      <c r="J13" s="6"/>
      <c r="K13" s="7"/>
      <c r="L13" s="50"/>
      <c r="M13" s="50"/>
    </row>
    <row r="14" spans="1:13" ht="30" customHeight="1">
      <c r="A14" s="54">
        <v>1</v>
      </c>
      <c r="B14" s="1" t="s">
        <v>0</v>
      </c>
      <c r="C14" s="54">
        <v>7</v>
      </c>
      <c r="D14" s="1" t="s">
        <v>192</v>
      </c>
      <c r="E14" s="56">
        <v>3</v>
      </c>
      <c r="F14" s="58"/>
      <c r="G14" s="56">
        <v>3</v>
      </c>
      <c r="H14" s="6"/>
      <c r="I14" s="56">
        <v>3</v>
      </c>
      <c r="J14" s="6"/>
      <c r="K14" s="7"/>
      <c r="L14" s="50"/>
      <c r="M14" s="50"/>
    </row>
    <row r="15" spans="1:13" ht="30" customHeight="1">
      <c r="A15" s="54">
        <v>1</v>
      </c>
      <c r="B15" s="1" t="s">
        <v>0</v>
      </c>
      <c r="C15" s="54">
        <v>8</v>
      </c>
      <c r="D15" s="1" t="s">
        <v>21</v>
      </c>
      <c r="E15" s="56">
        <v>3</v>
      </c>
      <c r="F15" s="58"/>
      <c r="G15" s="56">
        <v>3</v>
      </c>
      <c r="H15" s="6"/>
      <c r="I15" s="56">
        <v>3</v>
      </c>
      <c r="J15" s="6"/>
      <c r="K15" s="7"/>
      <c r="L15" s="50"/>
      <c r="M15" s="50"/>
    </row>
    <row r="16" spans="1:13" ht="58">
      <c r="A16" s="54">
        <v>1</v>
      </c>
      <c r="B16" s="1" t="s">
        <v>81</v>
      </c>
      <c r="C16" s="54">
        <v>1</v>
      </c>
      <c r="D16" s="1" t="s">
        <v>64</v>
      </c>
      <c r="E16" s="56">
        <v>3</v>
      </c>
      <c r="F16" s="58"/>
      <c r="G16" s="56">
        <v>3</v>
      </c>
      <c r="H16" s="6"/>
      <c r="I16" s="56">
        <v>3</v>
      </c>
      <c r="J16" s="6"/>
      <c r="K16" s="7"/>
      <c r="L16" s="50"/>
      <c r="M16" s="50"/>
    </row>
    <row r="17" spans="1:13" ht="30" customHeight="1">
      <c r="A17" s="54">
        <v>1</v>
      </c>
      <c r="B17" s="1" t="s">
        <v>81</v>
      </c>
      <c r="C17" s="54">
        <v>2</v>
      </c>
      <c r="D17" s="1" t="s">
        <v>22</v>
      </c>
      <c r="E17" s="57"/>
      <c r="F17" s="58"/>
      <c r="G17" s="56">
        <v>3</v>
      </c>
      <c r="H17" s="6"/>
      <c r="I17" s="56">
        <v>3</v>
      </c>
      <c r="J17" s="6"/>
      <c r="K17" s="7"/>
      <c r="L17" s="50"/>
      <c r="M17" s="50"/>
    </row>
    <row r="18" spans="1:13" ht="29">
      <c r="A18" s="54">
        <v>1</v>
      </c>
      <c r="B18" s="1" t="s">
        <v>81</v>
      </c>
      <c r="C18" s="54">
        <v>3</v>
      </c>
      <c r="D18" s="1" t="s">
        <v>65</v>
      </c>
      <c r="E18" s="56">
        <v>3</v>
      </c>
      <c r="F18" s="58"/>
      <c r="G18" s="56">
        <v>3</v>
      </c>
      <c r="H18" s="6"/>
      <c r="I18" s="56">
        <v>3</v>
      </c>
      <c r="J18" s="6"/>
      <c r="K18" s="7"/>
      <c r="L18" s="50"/>
      <c r="M18" s="50"/>
    </row>
    <row r="19" spans="1:13" ht="29">
      <c r="A19" s="54">
        <v>1</v>
      </c>
      <c r="B19" s="1" t="s">
        <v>81</v>
      </c>
      <c r="C19" s="54">
        <v>4</v>
      </c>
      <c r="D19" s="1" t="s">
        <v>66</v>
      </c>
      <c r="E19" s="56">
        <v>3</v>
      </c>
      <c r="F19" s="58"/>
      <c r="G19" s="56">
        <v>3</v>
      </c>
      <c r="H19" s="6"/>
      <c r="I19" s="56">
        <v>3</v>
      </c>
      <c r="J19" s="6"/>
      <c r="K19" s="7"/>
      <c r="L19" s="50"/>
      <c r="M19" s="50"/>
    </row>
    <row r="20" spans="1:13" ht="30.65" customHeight="1">
      <c r="A20" s="54">
        <v>1</v>
      </c>
      <c r="B20" s="1" t="s">
        <v>81</v>
      </c>
      <c r="C20" s="54">
        <v>5</v>
      </c>
      <c r="D20" s="1" t="s">
        <v>67</v>
      </c>
      <c r="E20" s="56">
        <v>3</v>
      </c>
      <c r="F20" s="58"/>
      <c r="G20" s="56">
        <v>3</v>
      </c>
      <c r="H20" s="6"/>
      <c r="I20" s="56">
        <v>3</v>
      </c>
      <c r="J20" s="6"/>
      <c r="K20" s="7"/>
      <c r="L20" s="50"/>
      <c r="M20" s="50"/>
    </row>
    <row r="21" spans="1:13" ht="43.5">
      <c r="A21" s="54">
        <v>1</v>
      </c>
      <c r="B21" s="1" t="s">
        <v>81</v>
      </c>
      <c r="C21" s="54">
        <v>6</v>
      </c>
      <c r="D21" s="1" t="s">
        <v>68</v>
      </c>
      <c r="E21" s="56">
        <v>3</v>
      </c>
      <c r="F21" s="58"/>
      <c r="G21" s="56">
        <v>3</v>
      </c>
      <c r="H21" s="6"/>
      <c r="I21" s="56">
        <v>3</v>
      </c>
      <c r="J21" s="6"/>
      <c r="K21" s="7"/>
      <c r="L21" s="50"/>
      <c r="M21" s="50"/>
    </row>
    <row r="22" spans="1:13" ht="29">
      <c r="A22" s="54">
        <v>1</v>
      </c>
      <c r="B22" s="1" t="s">
        <v>81</v>
      </c>
      <c r="C22" s="54">
        <v>7</v>
      </c>
      <c r="D22" s="1" t="s">
        <v>23</v>
      </c>
      <c r="E22" s="56">
        <v>3</v>
      </c>
      <c r="F22" s="58"/>
      <c r="G22" s="56">
        <v>3</v>
      </c>
      <c r="H22" s="6"/>
      <c r="I22" s="56">
        <v>3</v>
      </c>
      <c r="J22" s="6"/>
      <c r="K22" s="7"/>
      <c r="L22" s="50"/>
      <c r="M22" s="50"/>
    </row>
    <row r="23" spans="1:13" ht="29">
      <c r="A23" s="54">
        <v>1</v>
      </c>
      <c r="B23" s="1" t="s">
        <v>81</v>
      </c>
      <c r="C23" s="54">
        <v>8</v>
      </c>
      <c r="D23" s="1" t="s">
        <v>178</v>
      </c>
      <c r="E23" s="56">
        <v>3</v>
      </c>
      <c r="F23" s="58"/>
      <c r="G23" s="56">
        <v>3</v>
      </c>
      <c r="H23" s="6"/>
      <c r="I23" s="56">
        <v>3</v>
      </c>
      <c r="J23" s="6"/>
      <c r="K23" s="7"/>
      <c r="L23" s="50"/>
      <c r="M23" s="50"/>
    </row>
    <row r="24" spans="1:13" ht="44.25" customHeight="1">
      <c r="A24" s="54">
        <v>1</v>
      </c>
      <c r="B24" s="1" t="s">
        <v>81</v>
      </c>
      <c r="C24" s="54">
        <v>9</v>
      </c>
      <c r="D24" s="1" t="s">
        <v>24</v>
      </c>
      <c r="E24" s="56">
        <v>3</v>
      </c>
      <c r="F24" s="58"/>
      <c r="G24" s="56">
        <v>3</v>
      </c>
      <c r="H24" s="6"/>
      <c r="I24" s="56">
        <v>3</v>
      </c>
      <c r="J24" s="6"/>
      <c r="K24" s="7"/>
      <c r="L24" s="50"/>
      <c r="M24" s="50"/>
    </row>
    <row r="25" spans="1:13" ht="45" customHeight="1">
      <c r="A25" s="54">
        <v>1</v>
      </c>
      <c r="B25" s="1" t="s">
        <v>1</v>
      </c>
      <c r="C25" s="54">
        <v>1</v>
      </c>
      <c r="D25" s="1" t="s">
        <v>69</v>
      </c>
      <c r="E25" s="56">
        <v>3</v>
      </c>
      <c r="F25" s="58"/>
      <c r="G25" s="56">
        <v>3</v>
      </c>
      <c r="H25" s="6"/>
      <c r="I25" s="56">
        <v>3</v>
      </c>
      <c r="J25" s="6"/>
      <c r="K25" s="7"/>
      <c r="L25" s="50"/>
      <c r="M25" s="50"/>
    </row>
    <row r="26" spans="1:13" ht="29">
      <c r="A26" s="54">
        <v>1</v>
      </c>
      <c r="B26" s="1" t="s">
        <v>1</v>
      </c>
      <c r="C26" s="54">
        <v>2</v>
      </c>
      <c r="D26" s="1" t="s">
        <v>70</v>
      </c>
      <c r="E26" s="56">
        <v>3</v>
      </c>
      <c r="F26" s="58"/>
      <c r="G26" s="56">
        <v>3</v>
      </c>
      <c r="H26" s="6"/>
      <c r="I26" s="56">
        <v>3</v>
      </c>
      <c r="J26" s="6"/>
      <c r="K26" s="7"/>
      <c r="L26" s="50"/>
      <c r="M26" s="50"/>
    </row>
    <row r="27" spans="1:13" ht="43.5">
      <c r="A27" s="54">
        <v>1</v>
      </c>
      <c r="B27" s="1" t="s">
        <v>1</v>
      </c>
      <c r="C27" s="54">
        <v>3</v>
      </c>
      <c r="D27" s="1" t="s">
        <v>71</v>
      </c>
      <c r="E27" s="57"/>
      <c r="F27" s="58"/>
      <c r="G27" s="56">
        <v>3</v>
      </c>
      <c r="H27" s="6"/>
      <c r="I27" s="56">
        <v>3</v>
      </c>
      <c r="J27" s="6"/>
      <c r="K27" s="7"/>
      <c r="L27" s="50"/>
      <c r="M27" s="50"/>
    </row>
    <row r="28" spans="1:13" ht="14.5">
      <c r="A28" s="54">
        <v>1</v>
      </c>
      <c r="B28" s="1" t="s">
        <v>1</v>
      </c>
      <c r="C28" s="54">
        <v>4</v>
      </c>
      <c r="D28" s="1" t="s">
        <v>72</v>
      </c>
      <c r="E28" s="57"/>
      <c r="F28" s="58"/>
      <c r="G28" s="56">
        <v>3</v>
      </c>
      <c r="H28" s="6"/>
      <c r="I28" s="56">
        <v>3</v>
      </c>
      <c r="J28" s="6"/>
      <c r="K28" s="7"/>
      <c r="L28" s="50"/>
      <c r="M28" s="50"/>
    </row>
    <row r="29" spans="1:13" ht="14.5">
      <c r="A29" s="54">
        <v>1</v>
      </c>
      <c r="B29" s="1" t="s">
        <v>1</v>
      </c>
      <c r="C29" s="54">
        <v>5</v>
      </c>
      <c r="D29" s="1" t="s">
        <v>73</v>
      </c>
      <c r="E29" s="57"/>
      <c r="F29" s="58"/>
      <c r="G29" s="56">
        <v>3</v>
      </c>
      <c r="H29" s="6"/>
      <c r="I29" s="56">
        <v>3</v>
      </c>
      <c r="J29" s="6"/>
      <c r="K29" s="7"/>
      <c r="L29" s="50"/>
      <c r="M29" s="50"/>
    </row>
    <row r="30" spans="1:13" ht="45" customHeight="1">
      <c r="A30" s="54">
        <v>1</v>
      </c>
      <c r="B30" s="1" t="s">
        <v>1</v>
      </c>
      <c r="C30" s="54">
        <v>6</v>
      </c>
      <c r="D30" s="1" t="s">
        <v>74</v>
      </c>
      <c r="E30" s="56">
        <v>3</v>
      </c>
      <c r="F30" s="58"/>
      <c r="G30" s="56">
        <v>3</v>
      </c>
      <c r="H30" s="6"/>
      <c r="I30" s="56">
        <v>3</v>
      </c>
      <c r="J30" s="6"/>
      <c r="K30" s="7"/>
      <c r="L30" s="50"/>
      <c r="M30" s="50"/>
    </row>
    <row r="31" spans="1:13" ht="43.5">
      <c r="A31" s="54">
        <v>1</v>
      </c>
      <c r="B31" s="1" t="s">
        <v>1</v>
      </c>
      <c r="C31" s="54">
        <v>7</v>
      </c>
      <c r="D31" s="1" t="s">
        <v>75</v>
      </c>
      <c r="E31" s="56">
        <v>3</v>
      </c>
      <c r="F31" s="58"/>
      <c r="G31" s="56">
        <v>3</v>
      </c>
      <c r="H31" s="6"/>
      <c r="I31" s="56">
        <v>3</v>
      </c>
      <c r="J31" s="6"/>
      <c r="K31" s="7"/>
      <c r="L31" s="50"/>
      <c r="M31" s="50"/>
    </row>
    <row r="32" spans="1:13" ht="44.75" customHeight="1">
      <c r="A32" s="54">
        <v>1</v>
      </c>
      <c r="B32" s="1" t="s">
        <v>1</v>
      </c>
      <c r="C32" s="54">
        <v>8</v>
      </c>
      <c r="D32" s="55" t="s">
        <v>183</v>
      </c>
      <c r="E32" s="56">
        <v>3</v>
      </c>
      <c r="F32" s="58"/>
      <c r="G32" s="56">
        <v>3</v>
      </c>
      <c r="H32" s="6"/>
      <c r="I32" s="56">
        <v>3</v>
      </c>
      <c r="J32" s="6"/>
      <c r="K32" s="7"/>
      <c r="L32" s="50"/>
      <c r="M32" s="50"/>
    </row>
    <row r="33" spans="1:13" ht="72.5">
      <c r="A33" s="54">
        <v>1</v>
      </c>
      <c r="B33" s="1" t="s">
        <v>1</v>
      </c>
      <c r="C33" s="54">
        <v>9</v>
      </c>
      <c r="D33" s="1" t="s">
        <v>155</v>
      </c>
      <c r="E33" s="57"/>
      <c r="F33" s="58"/>
      <c r="G33" s="57"/>
      <c r="H33" s="6"/>
      <c r="I33" s="56">
        <v>3</v>
      </c>
      <c r="J33" s="6"/>
      <c r="K33" s="7"/>
      <c r="L33" s="50"/>
      <c r="M33" s="50"/>
    </row>
    <row r="34" spans="1:13" ht="29">
      <c r="A34" s="54">
        <v>1</v>
      </c>
      <c r="B34" s="1" t="s">
        <v>1</v>
      </c>
      <c r="C34" s="54">
        <v>10</v>
      </c>
      <c r="D34" s="1" t="s">
        <v>76</v>
      </c>
      <c r="E34" s="56">
        <v>3</v>
      </c>
      <c r="F34" s="58"/>
      <c r="G34" s="56">
        <v>3</v>
      </c>
      <c r="H34" s="6"/>
      <c r="I34" s="56">
        <v>3</v>
      </c>
      <c r="J34" s="6"/>
      <c r="K34" s="7"/>
      <c r="L34" s="50"/>
      <c r="M34" s="50"/>
    </row>
    <row r="35" spans="1:13" ht="58">
      <c r="A35" s="54">
        <v>1</v>
      </c>
      <c r="B35" s="1" t="s">
        <v>1</v>
      </c>
      <c r="C35" s="54">
        <v>11</v>
      </c>
      <c r="D35" s="1" t="s">
        <v>77</v>
      </c>
      <c r="E35" s="56">
        <v>3</v>
      </c>
      <c r="F35" s="58"/>
      <c r="G35" s="56">
        <v>3</v>
      </c>
      <c r="H35" s="6"/>
      <c r="I35" s="56">
        <v>3</v>
      </c>
      <c r="J35" s="6"/>
      <c r="K35" s="7"/>
      <c r="L35" s="50"/>
      <c r="M35" s="50"/>
    </row>
    <row r="36" spans="1:13" ht="29">
      <c r="A36" s="54">
        <v>1</v>
      </c>
      <c r="B36" s="1" t="s">
        <v>1</v>
      </c>
      <c r="C36" s="54">
        <v>12</v>
      </c>
      <c r="D36" s="1" t="s">
        <v>187</v>
      </c>
      <c r="E36" s="56">
        <v>3</v>
      </c>
      <c r="F36" s="58"/>
      <c r="G36" s="56">
        <v>3</v>
      </c>
      <c r="H36" s="6"/>
      <c r="I36" s="56">
        <v>3</v>
      </c>
      <c r="J36" s="6"/>
      <c r="K36" s="7"/>
      <c r="L36" s="50"/>
      <c r="M36" s="50"/>
    </row>
    <row r="37" spans="1:13" ht="30" customHeight="1">
      <c r="A37" s="54">
        <v>1</v>
      </c>
      <c r="B37" s="1" t="s">
        <v>80</v>
      </c>
      <c r="C37" s="54">
        <v>1</v>
      </c>
      <c r="D37" s="1" t="s">
        <v>25</v>
      </c>
      <c r="E37" s="57"/>
      <c r="F37" s="58"/>
      <c r="G37" s="56">
        <v>3</v>
      </c>
      <c r="H37" s="6"/>
      <c r="I37" s="56">
        <v>3</v>
      </c>
      <c r="J37" s="6"/>
      <c r="K37" s="7"/>
      <c r="L37" s="50"/>
      <c r="M37" s="50"/>
    </row>
    <row r="38" spans="1:13" ht="29">
      <c r="A38" s="54">
        <v>1</v>
      </c>
      <c r="B38" s="1" t="s">
        <v>80</v>
      </c>
      <c r="C38" s="54">
        <v>2</v>
      </c>
      <c r="D38" s="1" t="s">
        <v>156</v>
      </c>
      <c r="E38" s="57"/>
      <c r="F38" s="58"/>
      <c r="G38" s="57"/>
      <c r="H38" s="6"/>
      <c r="I38" s="56">
        <v>3</v>
      </c>
      <c r="J38" s="6"/>
      <c r="K38" s="7"/>
      <c r="L38" s="50"/>
      <c r="M38" s="50"/>
    </row>
    <row r="39" spans="1:13" ht="43.5">
      <c r="A39" s="54">
        <v>1</v>
      </c>
      <c r="B39" s="1" t="s">
        <v>80</v>
      </c>
      <c r="C39" s="54">
        <v>3</v>
      </c>
      <c r="D39" s="1" t="s">
        <v>26</v>
      </c>
      <c r="E39" s="57"/>
      <c r="F39" s="58"/>
      <c r="G39" s="56">
        <v>3</v>
      </c>
      <c r="H39" s="6"/>
      <c r="I39" s="56">
        <v>3</v>
      </c>
      <c r="J39" s="6"/>
      <c r="K39" s="7"/>
      <c r="L39" s="50"/>
      <c r="M39" s="50"/>
    </row>
    <row r="40" spans="1:13" ht="30" customHeight="1">
      <c r="A40" s="54">
        <v>1</v>
      </c>
      <c r="B40" s="1" t="s">
        <v>80</v>
      </c>
      <c r="C40" s="54">
        <v>4</v>
      </c>
      <c r="D40" s="1" t="s">
        <v>78</v>
      </c>
      <c r="E40" s="57"/>
      <c r="F40" s="58"/>
      <c r="G40" s="56">
        <v>3</v>
      </c>
      <c r="H40" s="6"/>
      <c r="I40" s="56">
        <v>3</v>
      </c>
      <c r="J40" s="6"/>
      <c r="K40" s="7"/>
      <c r="L40" s="50"/>
      <c r="M40" s="50"/>
    </row>
    <row r="41" spans="1:13" ht="45" customHeight="1">
      <c r="A41" s="54">
        <v>1</v>
      </c>
      <c r="B41" s="1" t="s">
        <v>80</v>
      </c>
      <c r="C41" s="54">
        <v>5</v>
      </c>
      <c r="D41" s="1" t="s">
        <v>157</v>
      </c>
      <c r="E41" s="57"/>
      <c r="F41" s="58"/>
      <c r="G41" s="56">
        <v>3</v>
      </c>
      <c r="H41" s="6"/>
      <c r="I41" s="56">
        <v>3</v>
      </c>
      <c r="J41" s="6"/>
      <c r="K41" s="9"/>
      <c r="L41" s="50"/>
      <c r="M41" s="50"/>
    </row>
    <row r="42" spans="1:13" ht="30" customHeight="1">
      <c r="A42" s="54">
        <v>1</v>
      </c>
      <c r="B42" s="1" t="s">
        <v>80</v>
      </c>
      <c r="C42" s="54">
        <v>6</v>
      </c>
      <c r="D42" s="1" t="s">
        <v>27</v>
      </c>
      <c r="E42" s="56">
        <v>3</v>
      </c>
      <c r="F42" s="58"/>
      <c r="G42" s="56">
        <v>3</v>
      </c>
      <c r="H42" s="6"/>
      <c r="I42" s="56">
        <v>3</v>
      </c>
      <c r="J42" s="6"/>
      <c r="K42" s="9"/>
      <c r="L42" s="50"/>
      <c r="M42" s="50"/>
    </row>
    <row r="43" spans="1:13" ht="45" customHeight="1">
      <c r="A43" s="54">
        <v>1</v>
      </c>
      <c r="B43" s="1" t="s">
        <v>80</v>
      </c>
      <c r="C43" s="54">
        <v>7</v>
      </c>
      <c r="D43" s="1" t="s">
        <v>189</v>
      </c>
      <c r="E43" s="57"/>
      <c r="F43" s="58"/>
      <c r="G43" s="56">
        <v>3</v>
      </c>
      <c r="H43" s="6"/>
      <c r="I43" s="56">
        <v>3</v>
      </c>
      <c r="J43" s="6"/>
      <c r="K43" s="7"/>
      <c r="L43" s="50"/>
      <c r="M43" s="50"/>
    </row>
    <row r="44" spans="1:13" ht="45" customHeight="1">
      <c r="A44" s="54">
        <v>1</v>
      </c>
      <c r="B44" s="1" t="s">
        <v>80</v>
      </c>
      <c r="C44" s="54">
        <v>8</v>
      </c>
      <c r="D44" s="1" t="s">
        <v>28</v>
      </c>
      <c r="E44" s="56">
        <v>3</v>
      </c>
      <c r="F44" s="58"/>
      <c r="G44" s="56">
        <v>3</v>
      </c>
      <c r="H44" s="6"/>
      <c r="I44" s="56">
        <v>3</v>
      </c>
      <c r="J44" s="6"/>
      <c r="K44" s="7"/>
      <c r="L44" s="50"/>
      <c r="M44" s="50"/>
    </row>
    <row r="45" spans="1:13" ht="58">
      <c r="A45" s="54">
        <v>1</v>
      </c>
      <c r="B45" s="1" t="s">
        <v>80</v>
      </c>
      <c r="C45" s="54">
        <v>9</v>
      </c>
      <c r="D45" s="1" t="s">
        <v>29</v>
      </c>
      <c r="E45" s="57"/>
      <c r="F45" s="58"/>
      <c r="G45" s="57"/>
      <c r="H45" s="6"/>
      <c r="I45" s="56">
        <v>3</v>
      </c>
      <c r="J45" s="6"/>
      <c r="K45" s="7"/>
      <c r="L45" s="50"/>
      <c r="M45" s="50"/>
    </row>
    <row r="46" spans="1:13" ht="29">
      <c r="A46" s="54">
        <v>1</v>
      </c>
      <c r="B46" s="1" t="s">
        <v>80</v>
      </c>
      <c r="C46" s="54">
        <v>10</v>
      </c>
      <c r="D46" s="1" t="s">
        <v>79</v>
      </c>
      <c r="E46" s="57"/>
      <c r="F46" s="58"/>
      <c r="G46" s="56">
        <v>3</v>
      </c>
      <c r="H46" s="6"/>
      <c r="I46" s="56">
        <v>3</v>
      </c>
      <c r="J46" s="6"/>
      <c r="K46" s="7"/>
      <c r="L46" s="50"/>
      <c r="M46" s="50"/>
    </row>
    <row r="47" spans="1:13" ht="18" customHeight="1">
      <c r="A47" s="59"/>
      <c r="B47" s="60"/>
      <c r="C47" s="59"/>
      <c r="D47" s="60"/>
      <c r="E47" s="10">
        <f t="shared" ref="E47:J47" si="0">SUM(E4:E46)</f>
        <v>81</v>
      </c>
      <c r="F47" s="10">
        <f t="shared" si="0"/>
        <v>0</v>
      </c>
      <c r="G47" s="10">
        <f t="shared" si="0"/>
        <v>114</v>
      </c>
      <c r="H47" s="10">
        <f t="shared" si="0"/>
        <v>0</v>
      </c>
      <c r="I47" s="10">
        <f t="shared" si="0"/>
        <v>129</v>
      </c>
      <c r="J47" s="10">
        <f t="shared" si="0"/>
        <v>0</v>
      </c>
      <c r="K47" s="60"/>
      <c r="L47" s="50"/>
      <c r="M47" s="50"/>
    </row>
    <row r="48" spans="1:13" ht="18" customHeight="1">
      <c r="A48" s="59"/>
      <c r="B48" s="60"/>
      <c r="C48" s="59"/>
      <c r="D48" s="60"/>
      <c r="E48" s="12"/>
      <c r="F48" s="11">
        <f>F47*100/E47</f>
        <v>0</v>
      </c>
      <c r="G48" s="12"/>
      <c r="H48" s="11">
        <f>H47*100/G47</f>
        <v>0</v>
      </c>
      <c r="I48" s="12"/>
      <c r="J48" s="11">
        <f>J47*100/I47</f>
        <v>0</v>
      </c>
      <c r="K48" s="60"/>
      <c r="L48" s="50"/>
      <c r="M48" s="50"/>
    </row>
    <row r="49" spans="1:13" ht="43.5">
      <c r="A49" s="54">
        <v>2</v>
      </c>
      <c r="B49" s="1" t="s">
        <v>3</v>
      </c>
      <c r="C49" s="54">
        <v>1</v>
      </c>
      <c r="D49" s="1" t="s">
        <v>83</v>
      </c>
      <c r="E49" s="56">
        <v>3</v>
      </c>
      <c r="F49" s="6"/>
      <c r="G49" s="56">
        <v>3</v>
      </c>
      <c r="H49" s="6"/>
      <c r="I49" s="56">
        <v>3</v>
      </c>
      <c r="J49" s="6"/>
      <c r="K49" s="7"/>
      <c r="L49" s="50"/>
      <c r="M49" s="50"/>
    </row>
    <row r="50" spans="1:13" ht="29">
      <c r="A50" s="54">
        <v>2</v>
      </c>
      <c r="B50" s="1" t="s">
        <v>3</v>
      </c>
      <c r="C50" s="54">
        <v>2</v>
      </c>
      <c r="D50" s="1" t="s">
        <v>190</v>
      </c>
      <c r="E50" s="56">
        <v>3</v>
      </c>
      <c r="F50" s="6"/>
      <c r="G50" s="56">
        <v>3</v>
      </c>
      <c r="H50" s="6"/>
      <c r="I50" s="56">
        <v>3</v>
      </c>
      <c r="J50" s="6"/>
      <c r="K50" s="7"/>
      <c r="L50" s="50"/>
      <c r="M50" s="50"/>
    </row>
    <row r="51" spans="1:13" ht="30" customHeight="1">
      <c r="A51" s="54">
        <v>2</v>
      </c>
      <c r="B51" s="1" t="s">
        <v>4</v>
      </c>
      <c r="C51" s="54">
        <v>1</v>
      </c>
      <c r="D51" s="1" t="s">
        <v>84</v>
      </c>
      <c r="E51" s="56">
        <v>3</v>
      </c>
      <c r="F51" s="6"/>
      <c r="G51" s="56">
        <v>3</v>
      </c>
      <c r="H51" s="6"/>
      <c r="I51" s="56">
        <v>3</v>
      </c>
      <c r="J51" s="6"/>
      <c r="K51" s="7"/>
      <c r="L51" s="50"/>
      <c r="M51" s="50"/>
    </row>
    <row r="52" spans="1:13" ht="29">
      <c r="A52" s="54">
        <v>2</v>
      </c>
      <c r="B52" s="1" t="s">
        <v>4</v>
      </c>
      <c r="C52" s="54">
        <v>2</v>
      </c>
      <c r="D52" s="1" t="s">
        <v>85</v>
      </c>
      <c r="E52" s="56">
        <v>3</v>
      </c>
      <c r="F52" s="6"/>
      <c r="G52" s="56">
        <v>3</v>
      </c>
      <c r="H52" s="6"/>
      <c r="I52" s="56">
        <v>3</v>
      </c>
      <c r="J52" s="6"/>
      <c r="K52" s="7"/>
      <c r="L52" s="50"/>
      <c r="M52" s="50"/>
    </row>
    <row r="53" spans="1:13" ht="29">
      <c r="A53" s="54">
        <v>2</v>
      </c>
      <c r="B53" s="1" t="s">
        <v>4</v>
      </c>
      <c r="C53" s="54">
        <v>3</v>
      </c>
      <c r="D53" s="1" t="s">
        <v>86</v>
      </c>
      <c r="E53" s="56">
        <v>3</v>
      </c>
      <c r="F53" s="6"/>
      <c r="G53" s="56">
        <v>3</v>
      </c>
      <c r="H53" s="6"/>
      <c r="I53" s="56">
        <v>3</v>
      </c>
      <c r="J53" s="6"/>
      <c r="K53" s="7"/>
      <c r="L53" s="50"/>
      <c r="M53" s="50"/>
    </row>
    <row r="54" spans="1:13" ht="29">
      <c r="A54" s="54">
        <v>2</v>
      </c>
      <c r="B54" s="1" t="s">
        <v>87</v>
      </c>
      <c r="C54" s="54">
        <v>1</v>
      </c>
      <c r="D54" s="1" t="s">
        <v>88</v>
      </c>
      <c r="E54" s="57"/>
      <c r="F54" s="6"/>
      <c r="G54" s="56">
        <v>3</v>
      </c>
      <c r="H54" s="6"/>
      <c r="I54" s="56">
        <v>3</v>
      </c>
      <c r="J54" s="6"/>
      <c r="K54" s="7"/>
      <c r="L54" s="50"/>
      <c r="M54" s="50"/>
    </row>
    <row r="55" spans="1:13" ht="29">
      <c r="A55" s="54">
        <v>2</v>
      </c>
      <c r="B55" s="1" t="s">
        <v>87</v>
      </c>
      <c r="C55" s="54">
        <v>2</v>
      </c>
      <c r="D55" s="1" t="s">
        <v>31</v>
      </c>
      <c r="E55" s="57"/>
      <c r="F55" s="6"/>
      <c r="G55" s="57"/>
      <c r="H55" s="6"/>
      <c r="I55" s="56">
        <v>3</v>
      </c>
      <c r="J55" s="6"/>
      <c r="K55" s="7"/>
      <c r="L55" s="50"/>
      <c r="M55" s="50"/>
    </row>
    <row r="56" spans="1:13" ht="14.5">
      <c r="A56" s="54">
        <v>2</v>
      </c>
      <c r="B56" s="1" t="s">
        <v>87</v>
      </c>
      <c r="C56" s="54">
        <v>3</v>
      </c>
      <c r="D56" s="1" t="s">
        <v>89</v>
      </c>
      <c r="E56" s="57"/>
      <c r="F56" s="6"/>
      <c r="G56" s="56">
        <v>3</v>
      </c>
      <c r="H56" s="6"/>
      <c r="I56" s="56">
        <v>3</v>
      </c>
      <c r="J56" s="6"/>
      <c r="K56" s="7"/>
      <c r="L56" s="50"/>
      <c r="M56" s="50"/>
    </row>
    <row r="57" spans="1:13" ht="29">
      <c r="A57" s="54">
        <v>2</v>
      </c>
      <c r="B57" s="1" t="s">
        <v>87</v>
      </c>
      <c r="C57" s="54">
        <v>4</v>
      </c>
      <c r="D57" s="1" t="s">
        <v>90</v>
      </c>
      <c r="E57" s="57"/>
      <c r="F57" s="6"/>
      <c r="G57" s="56">
        <v>3</v>
      </c>
      <c r="H57" s="6"/>
      <c r="I57" s="56">
        <v>3</v>
      </c>
      <c r="J57" s="6"/>
      <c r="K57" s="7"/>
      <c r="L57" s="50"/>
      <c r="M57" s="50"/>
    </row>
    <row r="58" spans="1:13" ht="58">
      <c r="A58" s="54">
        <v>2</v>
      </c>
      <c r="B58" s="1" t="s">
        <v>87</v>
      </c>
      <c r="C58" s="54">
        <v>5</v>
      </c>
      <c r="D58" s="1" t="s">
        <v>30</v>
      </c>
      <c r="E58" s="57"/>
      <c r="F58" s="6"/>
      <c r="G58" s="56">
        <v>3</v>
      </c>
      <c r="H58" s="6"/>
      <c r="I58" s="56">
        <v>3</v>
      </c>
      <c r="J58" s="6"/>
      <c r="K58" s="7"/>
      <c r="L58" s="50"/>
      <c r="M58" s="50"/>
    </row>
    <row r="59" spans="1:13" ht="30" customHeight="1">
      <c r="A59" s="54">
        <v>2</v>
      </c>
      <c r="B59" s="1" t="s">
        <v>91</v>
      </c>
      <c r="C59" s="54">
        <v>1</v>
      </c>
      <c r="D59" s="1" t="s">
        <v>92</v>
      </c>
      <c r="E59" s="56">
        <v>3</v>
      </c>
      <c r="F59" s="6"/>
      <c r="G59" s="56">
        <v>3</v>
      </c>
      <c r="H59" s="6"/>
      <c r="I59" s="56">
        <v>3</v>
      </c>
      <c r="J59" s="6"/>
      <c r="K59" s="7"/>
      <c r="L59" s="50"/>
      <c r="M59" s="50"/>
    </row>
    <row r="60" spans="1:13" ht="43.5">
      <c r="A60" s="54">
        <v>2</v>
      </c>
      <c r="B60" s="1" t="s">
        <v>91</v>
      </c>
      <c r="C60" s="54">
        <v>2</v>
      </c>
      <c r="D60" s="1" t="s">
        <v>188</v>
      </c>
      <c r="E60" s="57"/>
      <c r="F60" s="6"/>
      <c r="G60" s="57"/>
      <c r="H60" s="6"/>
      <c r="I60" s="56">
        <v>3</v>
      </c>
      <c r="J60" s="6"/>
      <c r="K60" s="7"/>
      <c r="L60" s="50"/>
      <c r="M60" s="50"/>
    </row>
    <row r="61" spans="1:13" ht="30.65" customHeight="1">
      <c r="A61" s="54">
        <v>2</v>
      </c>
      <c r="B61" s="1" t="s">
        <v>91</v>
      </c>
      <c r="C61" s="54">
        <v>3</v>
      </c>
      <c r="D61" s="1" t="s">
        <v>177</v>
      </c>
      <c r="E61" s="56">
        <v>3</v>
      </c>
      <c r="F61" s="6"/>
      <c r="G61" s="56">
        <v>3</v>
      </c>
      <c r="H61" s="6"/>
      <c r="I61" s="56">
        <v>3</v>
      </c>
      <c r="J61" s="6"/>
      <c r="K61" s="7"/>
      <c r="L61" s="50"/>
      <c r="M61" s="50"/>
    </row>
    <row r="62" spans="1:13" ht="58">
      <c r="A62" s="54">
        <v>2</v>
      </c>
      <c r="B62" s="1" t="s">
        <v>91</v>
      </c>
      <c r="C62" s="54">
        <v>4</v>
      </c>
      <c r="D62" s="1" t="s">
        <v>93</v>
      </c>
      <c r="E62" s="56">
        <v>3</v>
      </c>
      <c r="F62" s="6"/>
      <c r="G62" s="56">
        <v>3</v>
      </c>
      <c r="H62" s="6"/>
      <c r="I62" s="56">
        <v>3</v>
      </c>
      <c r="J62" s="6"/>
      <c r="K62" s="7"/>
      <c r="L62" s="50"/>
      <c r="M62" s="50"/>
    </row>
    <row r="63" spans="1:13" ht="29">
      <c r="A63" s="54">
        <v>2</v>
      </c>
      <c r="B63" s="1" t="s">
        <v>91</v>
      </c>
      <c r="C63" s="54">
        <v>5</v>
      </c>
      <c r="D63" s="1" t="s">
        <v>94</v>
      </c>
      <c r="E63" s="56">
        <v>3</v>
      </c>
      <c r="F63" s="6"/>
      <c r="G63" s="56">
        <v>3</v>
      </c>
      <c r="H63" s="6"/>
      <c r="I63" s="56">
        <v>3</v>
      </c>
      <c r="J63" s="6"/>
      <c r="K63" s="7"/>
      <c r="L63" s="50"/>
      <c r="M63" s="50"/>
    </row>
    <row r="64" spans="1:13" ht="30" customHeight="1">
      <c r="A64" s="54">
        <v>2</v>
      </c>
      <c r="B64" s="1" t="s">
        <v>91</v>
      </c>
      <c r="C64" s="54">
        <v>6</v>
      </c>
      <c r="D64" s="1" t="s">
        <v>95</v>
      </c>
      <c r="E64" s="57"/>
      <c r="F64" s="6"/>
      <c r="G64" s="56">
        <v>3</v>
      </c>
      <c r="H64" s="6"/>
      <c r="I64" s="56">
        <v>3</v>
      </c>
      <c r="J64" s="6"/>
      <c r="K64" s="7"/>
      <c r="L64" s="50"/>
      <c r="M64" s="50"/>
    </row>
    <row r="65" spans="1:13" ht="15" customHeight="1">
      <c r="A65" s="59"/>
      <c r="B65" s="60"/>
      <c r="C65" s="59"/>
      <c r="D65" s="60"/>
      <c r="E65" s="10">
        <f t="shared" ref="E65:J65" si="1">SUM(E49:E64)</f>
        <v>27</v>
      </c>
      <c r="F65" s="10">
        <f t="shared" si="1"/>
        <v>0</v>
      </c>
      <c r="G65" s="10">
        <f t="shared" si="1"/>
        <v>42</v>
      </c>
      <c r="H65" s="10">
        <f t="shared" si="1"/>
        <v>0</v>
      </c>
      <c r="I65" s="10">
        <f t="shared" si="1"/>
        <v>48</v>
      </c>
      <c r="J65" s="10">
        <f t="shared" si="1"/>
        <v>0</v>
      </c>
      <c r="K65" s="60"/>
      <c r="L65" s="50"/>
      <c r="M65" s="50"/>
    </row>
    <row r="66" spans="1:13" ht="15" customHeight="1">
      <c r="A66" s="59"/>
      <c r="B66" s="60"/>
      <c r="C66" s="59"/>
      <c r="D66" s="60"/>
      <c r="E66" s="12"/>
      <c r="F66" s="11">
        <f>F65*100/E65</f>
        <v>0</v>
      </c>
      <c r="G66" s="12"/>
      <c r="H66" s="11">
        <f>H65*100/G65</f>
        <v>0</v>
      </c>
      <c r="I66" s="12"/>
      <c r="J66" s="11">
        <f>J65*100/I65</f>
        <v>0</v>
      </c>
      <c r="K66" s="60"/>
      <c r="L66" s="50"/>
      <c r="M66" s="50"/>
    </row>
    <row r="67" spans="1:13" ht="142.5" customHeight="1">
      <c r="A67" s="54">
        <v>3</v>
      </c>
      <c r="B67" s="1" t="s">
        <v>5</v>
      </c>
      <c r="C67" s="54">
        <v>1</v>
      </c>
      <c r="D67" s="55" t="s">
        <v>158</v>
      </c>
      <c r="E67" s="57"/>
      <c r="F67" s="6"/>
      <c r="G67" s="56">
        <v>3</v>
      </c>
      <c r="H67" s="6"/>
      <c r="I67" s="56">
        <v>3</v>
      </c>
      <c r="J67" s="6"/>
      <c r="K67" s="9"/>
      <c r="L67" s="50"/>
      <c r="M67" s="50"/>
    </row>
    <row r="68" spans="1:13" ht="29">
      <c r="A68" s="54">
        <v>3</v>
      </c>
      <c r="B68" s="55" t="s">
        <v>5</v>
      </c>
      <c r="C68" s="54">
        <v>2</v>
      </c>
      <c r="D68" s="55" t="s">
        <v>32</v>
      </c>
      <c r="E68" s="57"/>
      <c r="F68" s="6"/>
      <c r="G68" s="56">
        <v>3</v>
      </c>
      <c r="H68" s="6"/>
      <c r="I68" s="56">
        <v>3</v>
      </c>
      <c r="J68" s="6"/>
      <c r="K68" s="7"/>
      <c r="L68" s="50"/>
      <c r="M68" s="50"/>
    </row>
    <row r="69" spans="1:13" ht="43.5">
      <c r="A69" s="54">
        <v>3</v>
      </c>
      <c r="B69" s="1" t="s">
        <v>5</v>
      </c>
      <c r="C69" s="54">
        <v>3</v>
      </c>
      <c r="D69" s="1" t="s">
        <v>33</v>
      </c>
      <c r="E69" s="56">
        <v>3</v>
      </c>
      <c r="F69" s="6"/>
      <c r="G69" s="56">
        <v>3</v>
      </c>
      <c r="H69" s="6"/>
      <c r="I69" s="56">
        <v>3</v>
      </c>
      <c r="J69" s="6"/>
      <c r="K69" s="7"/>
      <c r="L69" s="50"/>
      <c r="M69" s="50"/>
    </row>
    <row r="70" spans="1:13" ht="45" customHeight="1">
      <c r="A70" s="54">
        <v>3</v>
      </c>
      <c r="B70" s="1" t="s">
        <v>5</v>
      </c>
      <c r="C70" s="54">
        <v>4</v>
      </c>
      <c r="D70" s="1" t="s">
        <v>34</v>
      </c>
      <c r="E70" s="56">
        <v>3</v>
      </c>
      <c r="F70" s="6"/>
      <c r="G70" s="56">
        <v>3</v>
      </c>
      <c r="H70" s="6"/>
      <c r="I70" s="56">
        <v>3</v>
      </c>
      <c r="J70" s="6"/>
      <c r="K70" s="7"/>
      <c r="L70" s="50"/>
      <c r="M70" s="50"/>
    </row>
    <row r="71" spans="1:13" ht="43.5">
      <c r="A71" s="54">
        <v>3</v>
      </c>
      <c r="B71" s="1" t="s">
        <v>5</v>
      </c>
      <c r="C71" s="54">
        <v>5</v>
      </c>
      <c r="D71" s="1" t="s">
        <v>35</v>
      </c>
      <c r="E71" s="56">
        <v>3</v>
      </c>
      <c r="F71" s="6"/>
      <c r="G71" s="56">
        <v>3</v>
      </c>
      <c r="H71" s="6"/>
      <c r="I71" s="56">
        <v>3</v>
      </c>
      <c r="J71" s="6"/>
      <c r="K71" s="7"/>
      <c r="L71" s="50"/>
      <c r="M71" s="50"/>
    </row>
    <row r="72" spans="1:13" ht="30" customHeight="1">
      <c r="A72" s="54">
        <v>3</v>
      </c>
      <c r="B72" s="1" t="s">
        <v>5</v>
      </c>
      <c r="C72" s="54">
        <v>6</v>
      </c>
      <c r="D72" s="1" t="s">
        <v>36</v>
      </c>
      <c r="E72" s="57"/>
      <c r="F72" s="6"/>
      <c r="G72" s="56">
        <v>3</v>
      </c>
      <c r="H72" s="6"/>
      <c r="I72" s="56">
        <v>3</v>
      </c>
      <c r="J72" s="6"/>
      <c r="K72" s="7"/>
      <c r="L72" s="50"/>
      <c r="M72" s="50"/>
    </row>
    <row r="73" spans="1:13" ht="91.5" customHeight="1">
      <c r="A73" s="54">
        <v>3</v>
      </c>
      <c r="B73" s="1" t="s">
        <v>5</v>
      </c>
      <c r="C73" s="54">
        <v>7</v>
      </c>
      <c r="D73" s="55" t="s">
        <v>184</v>
      </c>
      <c r="E73" s="57"/>
      <c r="F73" s="6"/>
      <c r="G73" s="56">
        <v>3</v>
      </c>
      <c r="H73" s="6"/>
      <c r="I73" s="56">
        <v>3</v>
      </c>
      <c r="J73" s="6"/>
      <c r="K73" s="9"/>
      <c r="L73" s="50"/>
      <c r="M73" s="50"/>
    </row>
    <row r="74" spans="1:13" ht="30" customHeight="1">
      <c r="A74" s="54">
        <v>3</v>
      </c>
      <c r="B74" s="1" t="s">
        <v>5</v>
      </c>
      <c r="C74" s="54">
        <v>8</v>
      </c>
      <c r="D74" s="1" t="s">
        <v>37</v>
      </c>
      <c r="E74" s="56">
        <v>3</v>
      </c>
      <c r="F74" s="6"/>
      <c r="G74" s="56">
        <v>3</v>
      </c>
      <c r="H74" s="6"/>
      <c r="I74" s="56">
        <v>3</v>
      </c>
      <c r="J74" s="6"/>
      <c r="K74" s="7"/>
      <c r="L74" s="50"/>
      <c r="M74" s="50"/>
    </row>
    <row r="75" spans="1:13" ht="45" customHeight="1">
      <c r="A75" s="54">
        <v>3</v>
      </c>
      <c r="B75" s="1" t="s">
        <v>6</v>
      </c>
      <c r="C75" s="54">
        <v>1</v>
      </c>
      <c r="D75" s="1" t="s">
        <v>96</v>
      </c>
      <c r="E75" s="57"/>
      <c r="F75" s="6"/>
      <c r="G75" s="57"/>
      <c r="H75" s="6"/>
      <c r="I75" s="56">
        <v>3</v>
      </c>
      <c r="J75" s="6"/>
      <c r="K75" s="7"/>
      <c r="L75" s="50"/>
      <c r="M75" s="50"/>
    </row>
    <row r="76" spans="1:13" ht="14.5">
      <c r="A76" s="54">
        <v>3</v>
      </c>
      <c r="B76" s="1" t="s">
        <v>6</v>
      </c>
      <c r="C76" s="54">
        <v>2</v>
      </c>
      <c r="D76" s="1" t="s">
        <v>38</v>
      </c>
      <c r="E76" s="57"/>
      <c r="F76" s="6"/>
      <c r="G76" s="56">
        <v>3</v>
      </c>
      <c r="H76" s="6"/>
      <c r="I76" s="56">
        <v>3</v>
      </c>
      <c r="J76" s="6"/>
      <c r="K76" s="7"/>
      <c r="L76" s="50"/>
      <c r="M76" s="50"/>
    </row>
    <row r="77" spans="1:13" ht="14.5">
      <c r="A77" s="54">
        <v>3</v>
      </c>
      <c r="B77" s="1" t="s">
        <v>6</v>
      </c>
      <c r="C77" s="54">
        <v>3</v>
      </c>
      <c r="D77" s="1" t="s">
        <v>97</v>
      </c>
      <c r="E77" s="56">
        <v>3</v>
      </c>
      <c r="F77" s="6"/>
      <c r="G77" s="56">
        <v>3</v>
      </c>
      <c r="H77" s="6"/>
      <c r="I77" s="56">
        <v>3</v>
      </c>
      <c r="J77" s="6"/>
      <c r="K77" s="7"/>
      <c r="L77" s="50"/>
      <c r="M77" s="50"/>
    </row>
    <row r="78" spans="1:13" ht="29">
      <c r="A78" s="54">
        <v>3</v>
      </c>
      <c r="B78" s="1" t="s">
        <v>6</v>
      </c>
      <c r="C78" s="54">
        <v>4</v>
      </c>
      <c r="D78" s="1" t="s">
        <v>39</v>
      </c>
      <c r="E78" s="56">
        <v>3</v>
      </c>
      <c r="F78" s="6"/>
      <c r="G78" s="56">
        <v>3</v>
      </c>
      <c r="H78" s="6"/>
      <c r="I78" s="56">
        <v>3</v>
      </c>
      <c r="J78" s="6"/>
      <c r="K78" s="7"/>
      <c r="L78" s="50"/>
      <c r="M78" s="50"/>
    </row>
    <row r="79" spans="1:13" ht="29">
      <c r="A79" s="54">
        <v>3</v>
      </c>
      <c r="B79" s="1" t="s">
        <v>6</v>
      </c>
      <c r="C79" s="54">
        <v>5</v>
      </c>
      <c r="D79" s="1" t="s">
        <v>40</v>
      </c>
      <c r="E79" s="56">
        <v>3</v>
      </c>
      <c r="F79" s="6"/>
      <c r="G79" s="56">
        <v>3</v>
      </c>
      <c r="H79" s="6"/>
      <c r="I79" s="56">
        <v>3</v>
      </c>
      <c r="J79" s="6"/>
      <c r="K79" s="7"/>
      <c r="L79" s="50"/>
      <c r="M79" s="50"/>
    </row>
    <row r="80" spans="1:13" ht="43.5">
      <c r="A80" s="54">
        <v>3</v>
      </c>
      <c r="B80" s="1" t="s">
        <v>6</v>
      </c>
      <c r="C80" s="54">
        <v>6</v>
      </c>
      <c r="D80" s="1" t="s">
        <v>98</v>
      </c>
      <c r="E80" s="56">
        <v>3</v>
      </c>
      <c r="F80" s="6"/>
      <c r="G80" s="56">
        <v>3</v>
      </c>
      <c r="H80" s="6"/>
      <c r="I80" s="56">
        <v>3</v>
      </c>
      <c r="J80" s="6"/>
      <c r="K80" s="7"/>
      <c r="L80" s="50"/>
      <c r="M80" s="50"/>
    </row>
    <row r="81" spans="1:13" ht="43.5">
      <c r="A81" s="54">
        <v>3</v>
      </c>
      <c r="B81" s="1" t="s">
        <v>6</v>
      </c>
      <c r="C81" s="54">
        <v>7</v>
      </c>
      <c r="D81" s="1" t="s">
        <v>191</v>
      </c>
      <c r="E81" s="56">
        <v>3</v>
      </c>
      <c r="F81" s="6"/>
      <c r="G81" s="56">
        <v>3</v>
      </c>
      <c r="H81" s="6"/>
      <c r="I81" s="56">
        <v>3</v>
      </c>
      <c r="J81" s="6"/>
      <c r="K81" s="7"/>
      <c r="L81" s="50"/>
      <c r="M81" s="50"/>
    </row>
    <row r="82" spans="1:13" ht="43.5">
      <c r="A82" s="54">
        <v>3</v>
      </c>
      <c r="B82" s="1" t="s">
        <v>6</v>
      </c>
      <c r="C82" s="54">
        <v>8</v>
      </c>
      <c r="D82" s="1" t="s">
        <v>41</v>
      </c>
      <c r="E82" s="56">
        <v>3</v>
      </c>
      <c r="F82" s="6"/>
      <c r="G82" s="56">
        <v>3</v>
      </c>
      <c r="H82" s="6"/>
      <c r="I82" s="56">
        <v>3</v>
      </c>
      <c r="J82" s="6"/>
      <c r="K82" s="7"/>
      <c r="L82" s="50"/>
      <c r="M82" s="50"/>
    </row>
    <row r="83" spans="1:13" ht="43.5">
      <c r="A83" s="54">
        <v>3</v>
      </c>
      <c r="B83" s="1" t="s">
        <v>6</v>
      </c>
      <c r="C83" s="54">
        <v>9</v>
      </c>
      <c r="D83" s="55" t="s">
        <v>159</v>
      </c>
      <c r="E83" s="57"/>
      <c r="F83" s="6"/>
      <c r="G83" s="56">
        <v>3</v>
      </c>
      <c r="H83" s="6"/>
      <c r="I83" s="56">
        <v>3</v>
      </c>
      <c r="J83" s="6"/>
      <c r="K83" s="7"/>
      <c r="L83" s="50"/>
      <c r="M83" s="50"/>
    </row>
    <row r="84" spans="1:13" ht="29">
      <c r="A84" s="54">
        <v>3</v>
      </c>
      <c r="B84" s="1" t="s">
        <v>7</v>
      </c>
      <c r="C84" s="54">
        <v>1</v>
      </c>
      <c r="D84" s="1" t="s">
        <v>160</v>
      </c>
      <c r="E84" s="56">
        <v>3</v>
      </c>
      <c r="F84" s="6"/>
      <c r="G84" s="56">
        <v>3</v>
      </c>
      <c r="H84" s="6"/>
      <c r="I84" s="56">
        <v>3</v>
      </c>
      <c r="J84" s="6"/>
      <c r="K84" s="7"/>
      <c r="L84" s="50"/>
      <c r="M84" s="50"/>
    </row>
    <row r="85" spans="1:13" ht="14.5">
      <c r="A85" s="54">
        <v>3</v>
      </c>
      <c r="B85" s="1" t="s">
        <v>7</v>
      </c>
      <c r="C85" s="54">
        <v>2</v>
      </c>
      <c r="D85" s="1" t="s">
        <v>161</v>
      </c>
      <c r="E85" s="57"/>
      <c r="F85" s="6"/>
      <c r="G85" s="56">
        <v>3</v>
      </c>
      <c r="H85" s="6"/>
      <c r="I85" s="56">
        <v>3</v>
      </c>
      <c r="J85" s="6"/>
      <c r="K85" s="7"/>
      <c r="L85" s="50"/>
      <c r="M85" s="50"/>
    </row>
    <row r="86" spans="1:13" ht="14.5">
      <c r="A86" s="54">
        <v>3</v>
      </c>
      <c r="B86" s="1" t="s">
        <v>7</v>
      </c>
      <c r="C86" s="54">
        <v>3</v>
      </c>
      <c r="D86" s="1" t="s">
        <v>162</v>
      </c>
      <c r="E86" s="56">
        <v>3</v>
      </c>
      <c r="F86" s="6"/>
      <c r="G86" s="56">
        <v>3</v>
      </c>
      <c r="H86" s="6"/>
      <c r="I86" s="56">
        <v>3</v>
      </c>
      <c r="J86" s="6"/>
      <c r="K86" s="7"/>
      <c r="L86" s="50"/>
      <c r="M86" s="50"/>
    </row>
    <row r="87" spans="1:13" ht="29">
      <c r="A87" s="54">
        <v>3</v>
      </c>
      <c r="B87" s="1" t="s">
        <v>7</v>
      </c>
      <c r="C87" s="54">
        <v>4</v>
      </c>
      <c r="D87" s="1" t="s">
        <v>163</v>
      </c>
      <c r="E87" s="57"/>
      <c r="F87" s="6"/>
      <c r="G87" s="56">
        <v>3</v>
      </c>
      <c r="H87" s="6"/>
      <c r="I87" s="56">
        <v>3</v>
      </c>
      <c r="J87" s="6"/>
      <c r="K87" s="7"/>
      <c r="L87" s="50"/>
      <c r="M87" s="50"/>
    </row>
    <row r="88" spans="1:13" ht="29">
      <c r="A88" s="54">
        <v>3</v>
      </c>
      <c r="B88" s="1" t="s">
        <v>7</v>
      </c>
      <c r="C88" s="54">
        <v>5</v>
      </c>
      <c r="D88" s="1" t="s">
        <v>164</v>
      </c>
      <c r="E88" s="56">
        <v>3</v>
      </c>
      <c r="F88" s="6"/>
      <c r="G88" s="56">
        <v>3</v>
      </c>
      <c r="H88" s="6"/>
      <c r="I88" s="56">
        <v>3</v>
      </c>
      <c r="J88" s="6"/>
      <c r="K88" s="7"/>
      <c r="L88" s="50"/>
      <c r="M88" s="50"/>
    </row>
    <row r="89" spans="1:13" ht="29">
      <c r="A89" s="54">
        <v>3</v>
      </c>
      <c r="B89" s="1" t="s">
        <v>7</v>
      </c>
      <c r="C89" s="54">
        <v>6</v>
      </c>
      <c r="D89" s="1" t="s">
        <v>165</v>
      </c>
      <c r="E89" s="57"/>
      <c r="F89" s="6"/>
      <c r="G89" s="56">
        <v>3</v>
      </c>
      <c r="H89" s="6"/>
      <c r="I89" s="56">
        <v>3</v>
      </c>
      <c r="J89" s="6"/>
      <c r="K89" s="9"/>
      <c r="L89" s="50"/>
      <c r="M89" s="50"/>
    </row>
    <row r="90" spans="1:13" ht="43.5">
      <c r="A90" s="54">
        <v>3</v>
      </c>
      <c r="B90" s="1" t="s">
        <v>7</v>
      </c>
      <c r="C90" s="54">
        <v>7</v>
      </c>
      <c r="D90" s="1" t="s">
        <v>166</v>
      </c>
      <c r="E90" s="56">
        <v>3</v>
      </c>
      <c r="F90" s="6"/>
      <c r="G90" s="56">
        <v>3</v>
      </c>
      <c r="H90" s="6"/>
      <c r="I90" s="56">
        <v>3</v>
      </c>
      <c r="J90" s="6"/>
      <c r="K90" s="7"/>
      <c r="L90" s="50"/>
      <c r="M90" s="50"/>
    </row>
    <row r="91" spans="1:13" ht="43.5">
      <c r="A91" s="54">
        <v>3</v>
      </c>
      <c r="B91" s="1" t="s">
        <v>7</v>
      </c>
      <c r="C91" s="54">
        <v>8</v>
      </c>
      <c r="D91" s="1" t="s">
        <v>167</v>
      </c>
      <c r="E91" s="56">
        <v>3</v>
      </c>
      <c r="F91" s="6"/>
      <c r="G91" s="56">
        <v>3</v>
      </c>
      <c r="H91" s="6"/>
      <c r="I91" s="56">
        <v>3</v>
      </c>
      <c r="J91" s="6"/>
      <c r="K91" s="7"/>
      <c r="L91" s="50"/>
      <c r="M91" s="50"/>
    </row>
    <row r="92" spans="1:13" ht="29">
      <c r="A92" s="54">
        <v>3</v>
      </c>
      <c r="B92" s="1" t="s">
        <v>7</v>
      </c>
      <c r="C92" s="54">
        <v>9</v>
      </c>
      <c r="D92" s="1" t="s">
        <v>42</v>
      </c>
      <c r="E92" s="57"/>
      <c r="F92" s="6"/>
      <c r="G92" s="57"/>
      <c r="H92" s="6"/>
      <c r="I92" s="56">
        <v>3</v>
      </c>
      <c r="J92" s="6"/>
      <c r="K92" s="7"/>
      <c r="L92" s="50"/>
      <c r="M92" s="50"/>
    </row>
    <row r="93" spans="1:13" ht="16.649999999999999" customHeight="1">
      <c r="A93" s="54">
        <v>3</v>
      </c>
      <c r="B93" s="1" t="s">
        <v>7</v>
      </c>
      <c r="C93" s="54">
        <v>10</v>
      </c>
      <c r="D93" s="1" t="s">
        <v>168</v>
      </c>
      <c r="E93" s="57"/>
      <c r="F93" s="6"/>
      <c r="G93" s="57"/>
      <c r="H93" s="6"/>
      <c r="I93" s="56">
        <v>3</v>
      </c>
      <c r="J93" s="6"/>
      <c r="K93" s="7"/>
      <c r="L93" s="50"/>
      <c r="M93" s="50"/>
    </row>
    <row r="94" spans="1:13" ht="58">
      <c r="A94" s="54">
        <v>3</v>
      </c>
      <c r="B94" s="1" t="s">
        <v>7</v>
      </c>
      <c r="C94" s="54">
        <v>11</v>
      </c>
      <c r="D94" s="1" t="s">
        <v>99</v>
      </c>
      <c r="E94" s="57"/>
      <c r="F94" s="6"/>
      <c r="G94" s="57"/>
      <c r="H94" s="6"/>
      <c r="I94" s="56">
        <v>3</v>
      </c>
      <c r="J94" s="6"/>
      <c r="K94" s="7"/>
      <c r="L94" s="50"/>
      <c r="M94" s="50"/>
    </row>
    <row r="95" spans="1:13" ht="43.5">
      <c r="A95" s="54">
        <v>3</v>
      </c>
      <c r="B95" s="1" t="s">
        <v>8</v>
      </c>
      <c r="C95" s="54">
        <v>1</v>
      </c>
      <c r="D95" s="1" t="s">
        <v>169</v>
      </c>
      <c r="E95" s="56">
        <v>3</v>
      </c>
      <c r="F95" s="6"/>
      <c r="G95" s="56">
        <v>3</v>
      </c>
      <c r="H95" s="6"/>
      <c r="I95" s="56">
        <v>3</v>
      </c>
      <c r="J95" s="6"/>
      <c r="K95" s="7"/>
      <c r="L95" s="50"/>
      <c r="M95" s="50"/>
    </row>
    <row r="96" spans="1:13" ht="14.5">
      <c r="A96" s="54">
        <v>3</v>
      </c>
      <c r="B96" s="1" t="s">
        <v>8</v>
      </c>
      <c r="C96" s="54">
        <v>2</v>
      </c>
      <c r="D96" s="1" t="s">
        <v>100</v>
      </c>
      <c r="E96" s="56">
        <v>3</v>
      </c>
      <c r="F96" s="6"/>
      <c r="G96" s="56">
        <v>3</v>
      </c>
      <c r="H96" s="6"/>
      <c r="I96" s="56">
        <v>3</v>
      </c>
      <c r="J96" s="6"/>
      <c r="K96" s="7"/>
      <c r="L96" s="50"/>
      <c r="M96" s="50"/>
    </row>
    <row r="97" spans="1:13" ht="43.5">
      <c r="A97" s="54">
        <v>3</v>
      </c>
      <c r="B97" s="1" t="s">
        <v>8</v>
      </c>
      <c r="C97" s="54">
        <v>3</v>
      </c>
      <c r="D97" s="1" t="s">
        <v>101</v>
      </c>
      <c r="E97" s="57"/>
      <c r="F97" s="6"/>
      <c r="G97" s="57"/>
      <c r="H97" s="6"/>
      <c r="I97" s="56">
        <v>3</v>
      </c>
      <c r="J97" s="6"/>
      <c r="K97" s="7"/>
      <c r="L97" s="50"/>
      <c r="M97" s="50"/>
    </row>
    <row r="98" spans="1:13" ht="29">
      <c r="A98" s="54">
        <v>3</v>
      </c>
      <c r="B98" s="1" t="s">
        <v>8</v>
      </c>
      <c r="C98" s="54">
        <v>4</v>
      </c>
      <c r="D98" s="1" t="s">
        <v>170</v>
      </c>
      <c r="E98" s="56">
        <v>3</v>
      </c>
      <c r="F98" s="6"/>
      <c r="G98" s="56">
        <v>3</v>
      </c>
      <c r="H98" s="6"/>
      <c r="I98" s="56">
        <v>3</v>
      </c>
      <c r="J98" s="6"/>
      <c r="K98" s="7"/>
      <c r="L98" s="50"/>
      <c r="M98" s="50"/>
    </row>
    <row r="99" spans="1:13" ht="29">
      <c r="A99" s="54">
        <v>3</v>
      </c>
      <c r="B99" s="1" t="s">
        <v>8</v>
      </c>
      <c r="C99" s="54">
        <v>5</v>
      </c>
      <c r="D99" s="1" t="s">
        <v>171</v>
      </c>
      <c r="E99" s="56">
        <v>3</v>
      </c>
      <c r="F99" s="6"/>
      <c r="G99" s="56">
        <v>3</v>
      </c>
      <c r="H99" s="6"/>
      <c r="I99" s="56">
        <v>3</v>
      </c>
      <c r="J99" s="6"/>
      <c r="K99" s="7"/>
      <c r="L99" s="50"/>
      <c r="M99" s="50"/>
    </row>
    <row r="100" spans="1:13" ht="29">
      <c r="A100" s="54">
        <v>3</v>
      </c>
      <c r="B100" s="1" t="s">
        <v>9</v>
      </c>
      <c r="C100" s="54">
        <v>1</v>
      </c>
      <c r="D100" s="1" t="s">
        <v>43</v>
      </c>
      <c r="E100" s="57"/>
      <c r="F100" s="6"/>
      <c r="G100" s="56">
        <v>3</v>
      </c>
      <c r="H100" s="6"/>
      <c r="I100" s="56">
        <v>3</v>
      </c>
      <c r="J100" s="6"/>
      <c r="K100" s="7"/>
      <c r="L100" s="50"/>
      <c r="M100" s="50"/>
    </row>
    <row r="101" spans="1:13" ht="29">
      <c r="A101" s="54">
        <v>3</v>
      </c>
      <c r="B101" s="1" t="s">
        <v>9</v>
      </c>
      <c r="C101" s="54">
        <v>2</v>
      </c>
      <c r="D101" s="1" t="s">
        <v>102</v>
      </c>
      <c r="E101" s="57"/>
      <c r="F101" s="6"/>
      <c r="G101" s="56">
        <v>3</v>
      </c>
      <c r="H101" s="6"/>
      <c r="I101" s="56">
        <v>3</v>
      </c>
      <c r="J101" s="6"/>
      <c r="K101" s="7"/>
      <c r="L101" s="50"/>
      <c r="M101" s="50"/>
    </row>
    <row r="102" spans="1:13" ht="43.5">
      <c r="A102" s="54">
        <v>3</v>
      </c>
      <c r="B102" s="1" t="s">
        <v>9</v>
      </c>
      <c r="C102" s="54">
        <v>3</v>
      </c>
      <c r="D102" s="55" t="s">
        <v>172</v>
      </c>
      <c r="E102" s="57"/>
      <c r="F102" s="6"/>
      <c r="G102" s="57"/>
      <c r="H102" s="6"/>
      <c r="I102" s="56">
        <v>3</v>
      </c>
      <c r="J102" s="6"/>
      <c r="K102" s="7"/>
      <c r="L102" s="50"/>
      <c r="M102" s="50"/>
    </row>
    <row r="103" spans="1:13" ht="43.5">
      <c r="A103" s="54">
        <v>3</v>
      </c>
      <c r="B103" s="1" t="s">
        <v>9</v>
      </c>
      <c r="C103" s="54">
        <v>4</v>
      </c>
      <c r="D103" s="1" t="s">
        <v>103</v>
      </c>
      <c r="E103" s="57"/>
      <c r="F103" s="6"/>
      <c r="G103" s="56">
        <v>3</v>
      </c>
      <c r="H103" s="6"/>
      <c r="I103" s="56">
        <v>3</v>
      </c>
      <c r="J103" s="6"/>
      <c r="K103" s="7"/>
      <c r="L103" s="50"/>
      <c r="M103" s="50"/>
    </row>
    <row r="104" spans="1:13" ht="29">
      <c r="A104" s="54">
        <v>3</v>
      </c>
      <c r="B104" s="1" t="s">
        <v>9</v>
      </c>
      <c r="C104" s="54">
        <v>5</v>
      </c>
      <c r="D104" s="1" t="s">
        <v>44</v>
      </c>
      <c r="E104" s="57"/>
      <c r="F104" s="6"/>
      <c r="G104" s="56">
        <v>3</v>
      </c>
      <c r="H104" s="6"/>
      <c r="I104" s="56">
        <v>3</v>
      </c>
      <c r="J104" s="6"/>
      <c r="K104" s="7"/>
      <c r="L104" s="50"/>
      <c r="M104" s="50"/>
    </row>
    <row r="105" spans="1:13" ht="58">
      <c r="A105" s="54">
        <v>3</v>
      </c>
      <c r="B105" s="1" t="s">
        <v>104</v>
      </c>
      <c r="C105" s="54">
        <v>1</v>
      </c>
      <c r="D105" s="1" t="s">
        <v>105</v>
      </c>
      <c r="E105" s="57"/>
      <c r="F105" s="6"/>
      <c r="G105" s="57"/>
      <c r="H105" s="6"/>
      <c r="I105" s="56">
        <v>3</v>
      </c>
      <c r="J105" s="6"/>
      <c r="K105" s="9"/>
      <c r="L105" s="50"/>
      <c r="M105" s="50"/>
    </row>
    <row r="106" spans="1:13" ht="43.5">
      <c r="A106" s="54">
        <v>3</v>
      </c>
      <c r="B106" s="1" t="s">
        <v>106</v>
      </c>
      <c r="C106" s="54">
        <v>1</v>
      </c>
      <c r="D106" s="1" t="s">
        <v>107</v>
      </c>
      <c r="E106" s="57"/>
      <c r="F106" s="6"/>
      <c r="G106" s="57"/>
      <c r="H106" s="6"/>
      <c r="I106" s="56">
        <v>3</v>
      </c>
      <c r="J106" s="6"/>
      <c r="K106" s="9"/>
      <c r="L106" s="50"/>
      <c r="M106" s="50"/>
    </row>
    <row r="107" spans="1:13" ht="15" customHeight="1">
      <c r="A107" s="59"/>
      <c r="B107" s="60"/>
      <c r="C107" s="59"/>
      <c r="D107" s="60"/>
      <c r="E107" s="10">
        <f t="shared" ref="E107:J107" si="2">SUM(E67:E106)</f>
        <v>57</v>
      </c>
      <c r="F107" s="10">
        <f t="shared" si="2"/>
        <v>0</v>
      </c>
      <c r="G107" s="10">
        <f t="shared" si="2"/>
        <v>96</v>
      </c>
      <c r="H107" s="10">
        <f t="shared" si="2"/>
        <v>0</v>
      </c>
      <c r="I107" s="10">
        <f t="shared" si="2"/>
        <v>120</v>
      </c>
      <c r="J107" s="10">
        <f t="shared" si="2"/>
        <v>0</v>
      </c>
      <c r="K107" s="60"/>
      <c r="L107" s="50"/>
      <c r="M107" s="50"/>
    </row>
    <row r="108" spans="1:13" ht="15" customHeight="1">
      <c r="A108" s="59"/>
      <c r="B108" s="60"/>
      <c r="C108" s="59"/>
      <c r="D108" s="60"/>
      <c r="E108" s="12"/>
      <c r="F108" s="11">
        <f>F107*100/E107</f>
        <v>0</v>
      </c>
      <c r="G108" s="12"/>
      <c r="H108" s="11">
        <f>H107*100/G107</f>
        <v>0</v>
      </c>
      <c r="I108" s="12"/>
      <c r="J108" s="11">
        <f>J107*100/I107</f>
        <v>0</v>
      </c>
      <c r="K108" s="60"/>
      <c r="L108" s="50"/>
      <c r="M108" s="50"/>
    </row>
    <row r="109" spans="1:13" ht="29">
      <c r="A109" s="54">
        <v>4</v>
      </c>
      <c r="B109" s="1" t="s">
        <v>108</v>
      </c>
      <c r="C109" s="54">
        <v>1</v>
      </c>
      <c r="D109" s="1" t="s">
        <v>109</v>
      </c>
      <c r="E109" s="57"/>
      <c r="F109" s="6"/>
      <c r="G109" s="56">
        <v>3</v>
      </c>
      <c r="H109" s="6"/>
      <c r="I109" s="56">
        <v>3</v>
      </c>
      <c r="J109" s="6"/>
      <c r="K109" s="7"/>
      <c r="L109" s="50"/>
      <c r="M109" s="50"/>
    </row>
    <row r="110" spans="1:13" ht="29">
      <c r="A110" s="54">
        <v>4</v>
      </c>
      <c r="B110" s="1" t="s">
        <v>108</v>
      </c>
      <c r="C110" s="54">
        <v>2</v>
      </c>
      <c r="D110" s="1" t="s">
        <v>110</v>
      </c>
      <c r="E110" s="56">
        <v>3</v>
      </c>
      <c r="F110" s="6"/>
      <c r="G110" s="56">
        <v>3</v>
      </c>
      <c r="H110" s="6"/>
      <c r="I110" s="56">
        <v>3</v>
      </c>
      <c r="J110" s="6"/>
      <c r="K110" s="7"/>
      <c r="L110" s="50"/>
      <c r="M110" s="50"/>
    </row>
    <row r="111" spans="1:13" ht="29">
      <c r="A111" s="54">
        <v>4</v>
      </c>
      <c r="B111" s="1" t="s">
        <v>108</v>
      </c>
      <c r="C111" s="54">
        <v>3</v>
      </c>
      <c r="D111" s="1" t="s">
        <v>111</v>
      </c>
      <c r="E111" s="56">
        <v>3</v>
      </c>
      <c r="F111" s="6"/>
      <c r="G111" s="56">
        <v>3</v>
      </c>
      <c r="H111" s="6"/>
      <c r="I111" s="56">
        <v>3</v>
      </c>
      <c r="J111" s="6"/>
      <c r="K111" s="7"/>
      <c r="L111" s="50"/>
      <c r="M111" s="50"/>
    </row>
    <row r="112" spans="1:13" ht="43.5">
      <c r="A112" s="54">
        <v>4</v>
      </c>
      <c r="B112" s="1" t="s">
        <v>108</v>
      </c>
      <c r="C112" s="54">
        <v>4</v>
      </c>
      <c r="D112" s="1" t="s">
        <v>112</v>
      </c>
      <c r="E112" s="57"/>
      <c r="F112" s="6"/>
      <c r="G112" s="57"/>
      <c r="H112" s="6"/>
      <c r="I112" s="56">
        <v>3</v>
      </c>
      <c r="J112" s="6"/>
      <c r="K112" s="7"/>
      <c r="L112" s="50"/>
      <c r="M112" s="50"/>
    </row>
    <row r="113" spans="1:13" ht="29">
      <c r="A113" s="54">
        <v>4</v>
      </c>
      <c r="B113" s="1" t="s">
        <v>108</v>
      </c>
      <c r="C113" s="54">
        <v>5</v>
      </c>
      <c r="D113" s="1" t="s">
        <v>113</v>
      </c>
      <c r="E113" s="57"/>
      <c r="F113" s="6"/>
      <c r="G113" s="57"/>
      <c r="H113" s="6"/>
      <c r="I113" s="56">
        <v>3</v>
      </c>
      <c r="J113" s="6"/>
      <c r="K113" s="7"/>
      <c r="L113" s="50"/>
      <c r="M113" s="50"/>
    </row>
    <row r="114" spans="1:13" ht="58">
      <c r="A114" s="54">
        <v>4</v>
      </c>
      <c r="B114" s="1" t="s">
        <v>108</v>
      </c>
      <c r="C114" s="54">
        <v>6</v>
      </c>
      <c r="D114" s="1" t="s">
        <v>114</v>
      </c>
      <c r="E114" s="56">
        <v>3</v>
      </c>
      <c r="F114" s="6"/>
      <c r="G114" s="56">
        <v>3</v>
      </c>
      <c r="H114" s="6"/>
      <c r="I114" s="56">
        <v>3</v>
      </c>
      <c r="J114" s="6"/>
      <c r="K114" s="7"/>
      <c r="L114" s="50"/>
      <c r="M114" s="50"/>
    </row>
    <row r="115" spans="1:13" ht="14.5">
      <c r="A115" s="54">
        <v>4</v>
      </c>
      <c r="B115" s="1" t="s">
        <v>108</v>
      </c>
      <c r="C115" s="54">
        <v>7</v>
      </c>
      <c r="D115" s="1" t="s">
        <v>115</v>
      </c>
      <c r="E115" s="57"/>
      <c r="F115" s="6"/>
      <c r="G115" s="57"/>
      <c r="H115" s="6"/>
      <c r="I115" s="56">
        <v>3</v>
      </c>
      <c r="J115" s="6"/>
      <c r="K115" s="7"/>
      <c r="L115" s="50"/>
      <c r="M115" s="50"/>
    </row>
    <row r="116" spans="1:13" ht="29">
      <c r="A116" s="54">
        <v>4</v>
      </c>
      <c r="B116" s="1" t="s">
        <v>185</v>
      </c>
      <c r="C116" s="54">
        <v>8</v>
      </c>
      <c r="D116" s="1" t="s">
        <v>116</v>
      </c>
      <c r="E116" s="56">
        <v>3</v>
      </c>
      <c r="F116" s="6"/>
      <c r="G116" s="56">
        <v>3</v>
      </c>
      <c r="H116" s="6"/>
      <c r="I116" s="56">
        <v>3</v>
      </c>
      <c r="J116" s="6"/>
      <c r="K116" s="7"/>
      <c r="L116" s="50"/>
      <c r="M116" s="50"/>
    </row>
    <row r="117" spans="1:13" ht="29">
      <c r="A117" s="54">
        <v>4</v>
      </c>
      <c r="B117" s="1" t="s">
        <v>185</v>
      </c>
      <c r="C117" s="54">
        <v>9</v>
      </c>
      <c r="D117" s="1" t="s">
        <v>117</v>
      </c>
      <c r="E117" s="56">
        <v>3</v>
      </c>
      <c r="F117" s="6"/>
      <c r="G117" s="56">
        <v>3</v>
      </c>
      <c r="H117" s="6"/>
      <c r="I117" s="56">
        <v>3</v>
      </c>
      <c r="J117" s="6"/>
      <c r="K117" s="7"/>
      <c r="L117" s="50"/>
      <c r="M117" s="50"/>
    </row>
    <row r="118" spans="1:13" ht="29">
      <c r="A118" s="54">
        <v>4</v>
      </c>
      <c r="B118" s="1" t="s">
        <v>185</v>
      </c>
      <c r="C118" s="54">
        <v>10</v>
      </c>
      <c r="D118" s="1" t="s">
        <v>118</v>
      </c>
      <c r="E118" s="57"/>
      <c r="F118" s="6"/>
      <c r="G118" s="56">
        <v>3</v>
      </c>
      <c r="H118" s="6"/>
      <c r="I118" s="56">
        <v>3</v>
      </c>
      <c r="J118" s="6"/>
      <c r="K118" s="7"/>
      <c r="L118" s="50"/>
      <c r="M118" s="50"/>
    </row>
    <row r="119" spans="1:13" ht="29">
      <c r="A119" s="54">
        <v>4</v>
      </c>
      <c r="B119" s="1" t="s">
        <v>186</v>
      </c>
      <c r="C119" s="54">
        <v>1</v>
      </c>
      <c r="D119" s="1" t="s">
        <v>119</v>
      </c>
      <c r="E119" s="57"/>
      <c r="F119" s="6"/>
      <c r="G119" s="57"/>
      <c r="H119" s="6"/>
      <c r="I119" s="56">
        <v>3</v>
      </c>
      <c r="J119" s="6"/>
      <c r="K119" s="7"/>
      <c r="L119" s="50"/>
      <c r="M119" s="50"/>
    </row>
    <row r="120" spans="1:13" ht="29">
      <c r="A120" s="54">
        <v>4</v>
      </c>
      <c r="B120" s="1" t="s">
        <v>186</v>
      </c>
      <c r="C120" s="54">
        <v>2</v>
      </c>
      <c r="D120" s="55" t="s">
        <v>132</v>
      </c>
      <c r="E120" s="57"/>
      <c r="F120" s="6"/>
      <c r="G120" s="57"/>
      <c r="H120" s="6"/>
      <c r="I120" s="56">
        <v>3</v>
      </c>
      <c r="J120" s="6"/>
      <c r="K120" s="7"/>
      <c r="L120" s="50"/>
      <c r="M120" s="50"/>
    </row>
    <row r="121" spans="1:13" ht="29">
      <c r="A121" s="54">
        <v>4</v>
      </c>
      <c r="B121" s="1" t="s">
        <v>186</v>
      </c>
      <c r="C121" s="54">
        <v>3</v>
      </c>
      <c r="D121" s="1" t="s">
        <v>121</v>
      </c>
      <c r="E121" s="57"/>
      <c r="F121" s="6"/>
      <c r="G121" s="56">
        <v>3</v>
      </c>
      <c r="H121" s="6"/>
      <c r="I121" s="56">
        <v>3</v>
      </c>
      <c r="J121" s="6"/>
      <c r="K121" s="7"/>
      <c r="L121" s="50"/>
      <c r="M121" s="50"/>
    </row>
    <row r="122" spans="1:13" ht="29">
      <c r="A122" s="54">
        <v>4</v>
      </c>
      <c r="B122" s="1" t="s">
        <v>186</v>
      </c>
      <c r="C122" s="54">
        <v>4</v>
      </c>
      <c r="D122" s="55" t="s">
        <v>133</v>
      </c>
      <c r="E122" s="57"/>
      <c r="F122" s="6"/>
      <c r="G122" s="57"/>
      <c r="H122" s="6"/>
      <c r="I122" s="56">
        <v>3</v>
      </c>
      <c r="J122" s="6"/>
      <c r="K122" s="7"/>
      <c r="L122" s="50"/>
      <c r="M122" s="50"/>
    </row>
    <row r="123" spans="1:13" ht="29">
      <c r="A123" s="54">
        <v>4</v>
      </c>
      <c r="B123" s="1" t="s">
        <v>186</v>
      </c>
      <c r="C123" s="54">
        <v>5</v>
      </c>
      <c r="D123" s="1" t="s">
        <v>120</v>
      </c>
      <c r="E123" s="57"/>
      <c r="F123" s="6"/>
      <c r="G123" s="57"/>
      <c r="H123" s="6"/>
      <c r="I123" s="56">
        <v>3</v>
      </c>
      <c r="J123" s="6"/>
      <c r="K123" s="7"/>
      <c r="L123" s="50"/>
      <c r="M123" s="50"/>
    </row>
    <row r="124" spans="1:13" ht="16.649999999999999" customHeight="1">
      <c r="A124" s="59"/>
      <c r="B124" s="60"/>
      <c r="C124" s="59"/>
      <c r="D124" s="60"/>
      <c r="E124" s="10">
        <f t="shared" ref="E124:J124" si="3">SUM(E109:E122)</f>
        <v>15</v>
      </c>
      <c r="F124" s="10">
        <f t="shared" si="3"/>
        <v>0</v>
      </c>
      <c r="G124" s="10">
        <f t="shared" si="3"/>
        <v>24</v>
      </c>
      <c r="H124" s="10">
        <f t="shared" si="3"/>
        <v>0</v>
      </c>
      <c r="I124" s="10">
        <f>SUM(I109:I123)</f>
        <v>45</v>
      </c>
      <c r="J124" s="10">
        <f t="shared" si="3"/>
        <v>0</v>
      </c>
      <c r="K124" s="60"/>
      <c r="L124" s="50"/>
      <c r="M124" s="50"/>
    </row>
    <row r="125" spans="1:13" ht="16.649999999999999" customHeight="1">
      <c r="A125" s="59"/>
      <c r="B125" s="60"/>
      <c r="C125" s="59"/>
      <c r="D125" s="60"/>
      <c r="E125" s="12"/>
      <c r="F125" s="11">
        <f>F124*100/E124</f>
        <v>0</v>
      </c>
      <c r="G125" s="12"/>
      <c r="H125" s="11">
        <f>H124*100/G124</f>
        <v>0</v>
      </c>
      <c r="I125" s="12"/>
      <c r="J125" s="11">
        <f>J124*100/I124</f>
        <v>0</v>
      </c>
      <c r="K125" s="60"/>
      <c r="L125" s="50"/>
      <c r="M125" s="50"/>
    </row>
    <row r="126" spans="1:13" ht="29">
      <c r="A126" s="54">
        <v>5</v>
      </c>
      <c r="B126" s="1" t="s">
        <v>122</v>
      </c>
      <c r="C126" s="54">
        <v>1</v>
      </c>
      <c r="D126" s="1" t="s">
        <v>123</v>
      </c>
      <c r="E126" s="57"/>
      <c r="F126" s="6"/>
      <c r="G126" s="56">
        <v>3</v>
      </c>
      <c r="H126" s="6"/>
      <c r="I126" s="56">
        <v>3</v>
      </c>
      <c r="J126" s="6"/>
      <c r="K126" s="7"/>
      <c r="L126" s="50"/>
      <c r="M126" s="50"/>
    </row>
    <row r="127" spans="1:13" ht="29">
      <c r="A127" s="54">
        <v>5</v>
      </c>
      <c r="B127" s="1" t="s">
        <v>124</v>
      </c>
      <c r="C127" s="54">
        <v>1</v>
      </c>
      <c r="D127" s="1" t="s">
        <v>125</v>
      </c>
      <c r="E127" s="57"/>
      <c r="F127" s="6"/>
      <c r="G127" s="56">
        <v>3</v>
      </c>
      <c r="H127" s="6"/>
      <c r="I127" s="56">
        <v>3</v>
      </c>
      <c r="J127" s="6"/>
      <c r="K127" s="7"/>
      <c r="L127" s="50"/>
      <c r="M127" s="50"/>
    </row>
    <row r="128" spans="1:13" ht="29">
      <c r="A128" s="54">
        <v>5</v>
      </c>
      <c r="B128" s="1" t="s">
        <v>124</v>
      </c>
      <c r="C128" s="54">
        <v>2</v>
      </c>
      <c r="D128" s="1" t="s">
        <v>126</v>
      </c>
      <c r="E128" s="57"/>
      <c r="F128" s="6"/>
      <c r="G128" s="56">
        <v>3</v>
      </c>
      <c r="H128" s="6"/>
      <c r="I128" s="56">
        <v>3</v>
      </c>
      <c r="J128" s="6"/>
      <c r="K128" s="7"/>
      <c r="L128" s="50"/>
      <c r="M128" s="50"/>
    </row>
    <row r="129" spans="1:13" ht="29">
      <c r="A129" s="54">
        <v>5</v>
      </c>
      <c r="B129" s="1" t="s">
        <v>127</v>
      </c>
      <c r="C129" s="54">
        <v>1</v>
      </c>
      <c r="D129" s="55" t="s">
        <v>173</v>
      </c>
      <c r="E129" s="56">
        <v>3</v>
      </c>
      <c r="F129" s="6"/>
      <c r="G129" s="56">
        <v>3</v>
      </c>
      <c r="H129" s="6"/>
      <c r="I129" s="56">
        <v>3</v>
      </c>
      <c r="J129" s="6"/>
      <c r="K129" s="7"/>
      <c r="L129" s="50"/>
      <c r="M129" s="50"/>
    </row>
    <row r="130" spans="1:13" ht="58">
      <c r="A130" s="54">
        <v>5</v>
      </c>
      <c r="B130" s="1" t="s">
        <v>127</v>
      </c>
      <c r="C130" s="54">
        <v>2</v>
      </c>
      <c r="D130" s="55" t="s">
        <v>174</v>
      </c>
      <c r="E130" s="57"/>
      <c r="F130" s="6"/>
      <c r="G130" s="56">
        <v>3</v>
      </c>
      <c r="H130" s="6"/>
      <c r="I130" s="56">
        <v>3</v>
      </c>
      <c r="J130" s="6"/>
      <c r="K130" s="7"/>
      <c r="L130" s="50"/>
      <c r="M130" s="50"/>
    </row>
    <row r="131" spans="1:13" ht="43.5">
      <c r="A131" s="54">
        <v>5</v>
      </c>
      <c r="B131" s="1" t="s">
        <v>128</v>
      </c>
      <c r="C131" s="54">
        <v>1</v>
      </c>
      <c r="D131" s="55" t="s">
        <v>175</v>
      </c>
      <c r="E131" s="56">
        <v>3</v>
      </c>
      <c r="F131" s="6"/>
      <c r="G131" s="56">
        <v>3</v>
      </c>
      <c r="H131" s="6"/>
      <c r="I131" s="56">
        <v>3</v>
      </c>
      <c r="J131" s="6"/>
      <c r="K131" s="7"/>
      <c r="L131" s="50"/>
      <c r="M131" s="50"/>
    </row>
    <row r="132" spans="1:13" ht="43.5">
      <c r="A132" s="54">
        <v>5</v>
      </c>
      <c r="B132" s="1" t="s">
        <v>128</v>
      </c>
      <c r="C132" s="54">
        <v>2</v>
      </c>
      <c r="D132" s="1" t="s">
        <v>129</v>
      </c>
      <c r="E132" s="57"/>
      <c r="F132" s="6"/>
      <c r="G132" s="57"/>
      <c r="H132" s="6"/>
      <c r="I132" s="56">
        <v>3</v>
      </c>
      <c r="J132" s="6"/>
      <c r="K132" s="7"/>
      <c r="L132" s="50"/>
      <c r="M132" s="50"/>
    </row>
    <row r="133" spans="1:13" ht="43.5">
      <c r="A133" s="54">
        <v>5</v>
      </c>
      <c r="B133" s="1" t="s">
        <v>128</v>
      </c>
      <c r="C133" s="54">
        <v>1</v>
      </c>
      <c r="D133" s="55" t="s">
        <v>176</v>
      </c>
      <c r="E133" s="56">
        <v>3</v>
      </c>
      <c r="F133" s="6"/>
      <c r="G133" s="56">
        <v>3</v>
      </c>
      <c r="H133" s="6"/>
      <c r="I133" s="56">
        <v>3</v>
      </c>
      <c r="J133" s="6"/>
      <c r="K133" s="7"/>
      <c r="L133" s="50"/>
      <c r="M133" s="50"/>
    </row>
    <row r="134" spans="1:13" ht="15" customHeight="1">
      <c r="A134" s="59"/>
      <c r="B134" s="60"/>
      <c r="C134" s="59"/>
      <c r="D134" s="60"/>
      <c r="E134" s="10">
        <f t="shared" ref="E134:J134" si="4">SUM(E126:E133)</f>
        <v>9</v>
      </c>
      <c r="F134" s="10">
        <f t="shared" si="4"/>
        <v>0</v>
      </c>
      <c r="G134" s="10">
        <f t="shared" si="4"/>
        <v>21</v>
      </c>
      <c r="H134" s="10">
        <f t="shared" si="4"/>
        <v>0</v>
      </c>
      <c r="I134" s="10">
        <f t="shared" si="4"/>
        <v>24</v>
      </c>
      <c r="J134" s="10">
        <f t="shared" si="4"/>
        <v>0</v>
      </c>
      <c r="K134" s="60"/>
      <c r="L134" s="50"/>
      <c r="M134" s="50"/>
    </row>
    <row r="135" spans="1:13" ht="15" customHeight="1">
      <c r="A135" s="59"/>
      <c r="B135" s="60"/>
      <c r="C135" s="60"/>
      <c r="D135" s="59"/>
      <c r="E135" s="12"/>
      <c r="F135" s="11">
        <f>F134*100/E134</f>
        <v>0</v>
      </c>
      <c r="G135" s="12"/>
      <c r="H135" s="11">
        <f>H134*100/G134</f>
        <v>0</v>
      </c>
      <c r="I135" s="12"/>
      <c r="J135" s="11">
        <f>J134*100/I134</f>
        <v>0</v>
      </c>
      <c r="K135" s="60"/>
      <c r="L135" s="50"/>
      <c r="M135" s="50"/>
    </row>
    <row r="136" spans="1:13" ht="15" customHeight="1">
      <c r="A136" s="59"/>
      <c r="B136" s="60"/>
      <c r="C136" s="60"/>
      <c r="D136" s="61" t="s">
        <v>131</v>
      </c>
      <c r="E136" s="10">
        <f t="shared" ref="E136:J136" si="5">E134+E124+E107+E65+E47</f>
        <v>189</v>
      </c>
      <c r="F136" s="10">
        <f t="shared" si="5"/>
        <v>0</v>
      </c>
      <c r="G136" s="10">
        <f t="shared" si="5"/>
        <v>297</v>
      </c>
      <c r="H136" s="10">
        <f t="shared" si="5"/>
        <v>0</v>
      </c>
      <c r="I136" s="10">
        <f t="shared" si="5"/>
        <v>366</v>
      </c>
      <c r="J136" s="10">
        <f t="shared" si="5"/>
        <v>0</v>
      </c>
      <c r="K136" s="60"/>
      <c r="L136" s="50"/>
      <c r="M136" s="50"/>
    </row>
    <row r="137" spans="1:13" ht="15" customHeight="1">
      <c r="A137" s="59"/>
      <c r="B137" s="60"/>
      <c r="C137" s="60"/>
      <c r="D137" s="59"/>
      <c r="E137" s="12"/>
      <c r="F137" s="11">
        <f>F136*100/E136</f>
        <v>0</v>
      </c>
      <c r="G137" s="12"/>
      <c r="H137" s="11">
        <f>H136*100/G136</f>
        <v>0</v>
      </c>
      <c r="I137" s="12"/>
      <c r="J137" s="11">
        <f>J136*100/I136</f>
        <v>0</v>
      </c>
      <c r="K137" s="60"/>
      <c r="L137" s="50"/>
      <c r="M137" s="50"/>
    </row>
    <row r="138" spans="1:13" ht="15" customHeight="1">
      <c r="A138" s="46"/>
      <c r="B138" s="46"/>
      <c r="C138" s="46"/>
      <c r="D138" s="46"/>
      <c r="E138" s="46"/>
      <c r="F138" s="46"/>
      <c r="G138" s="46"/>
      <c r="H138" s="46"/>
      <c r="I138" s="46"/>
      <c r="J138" s="46"/>
      <c r="K138" s="46"/>
      <c r="L138" s="50"/>
      <c r="M138" s="50"/>
    </row>
    <row r="139" spans="1:13" ht="15.5">
      <c r="A139" s="45"/>
      <c r="B139" s="46"/>
      <c r="C139" s="45"/>
      <c r="E139" s="77" t="s">
        <v>51</v>
      </c>
      <c r="F139" s="77"/>
      <c r="G139" s="77"/>
      <c r="H139" s="77"/>
      <c r="I139" s="77"/>
      <c r="J139" s="47"/>
      <c r="K139" s="46"/>
      <c r="L139" s="48"/>
      <c r="M139" s="48"/>
    </row>
    <row r="140" spans="1:13" ht="15" customHeight="1">
      <c r="A140" s="45"/>
      <c r="B140" s="46"/>
      <c r="C140" s="45"/>
      <c r="D140" s="62" t="s">
        <v>143</v>
      </c>
      <c r="E140" s="3" t="s">
        <v>59</v>
      </c>
      <c r="F140" s="3" t="s">
        <v>60</v>
      </c>
      <c r="G140" s="73"/>
      <c r="H140" s="73"/>
      <c r="I140" s="73"/>
      <c r="J140" s="47"/>
      <c r="K140" s="46"/>
      <c r="L140" s="48"/>
      <c r="M140" s="48"/>
    </row>
    <row r="141" spans="1:13" ht="15" customHeight="1">
      <c r="A141" s="45"/>
      <c r="B141" s="46"/>
      <c r="C141" s="45"/>
      <c r="D141" s="65" t="s">
        <v>144</v>
      </c>
      <c r="E141" s="2">
        <f>IF(F1=" ",IF(H1=" ",SUM(J48),H48),SUM(F48))</f>
        <v>0</v>
      </c>
      <c r="F141" s="51">
        <v>100</v>
      </c>
      <c r="G141" s="13" t="s">
        <v>54</v>
      </c>
      <c r="H141" s="72" t="s">
        <v>48</v>
      </c>
      <c r="I141" s="72"/>
      <c r="J141" s="47"/>
      <c r="K141" s="46"/>
      <c r="L141" s="48"/>
      <c r="M141" s="48"/>
    </row>
    <row r="142" spans="1:13" ht="15" customHeight="1">
      <c r="A142" s="45"/>
      <c r="B142" s="46"/>
      <c r="C142" s="45"/>
      <c r="D142" s="63" t="s">
        <v>2</v>
      </c>
      <c r="E142" s="2">
        <f>IF(F1=" ",IF(H1=" ",SUM(J66),SUM(H66)),SUM(F66))</f>
        <v>0</v>
      </c>
      <c r="F142" s="51">
        <v>100</v>
      </c>
      <c r="G142" s="14" t="s">
        <v>55</v>
      </c>
      <c r="H142" s="72" t="s">
        <v>49</v>
      </c>
      <c r="I142" s="72"/>
      <c r="J142" s="47"/>
      <c r="K142" s="46"/>
      <c r="L142" s="48"/>
      <c r="M142" s="48"/>
    </row>
    <row r="143" spans="1:13" ht="15" customHeight="1">
      <c r="A143" s="45"/>
      <c r="B143" s="46"/>
      <c r="C143" s="45"/>
      <c r="D143" s="63" t="s">
        <v>46</v>
      </c>
      <c r="E143" s="4">
        <f>IF(F1=" ",IF(H1=" ",SUM(J108),SUM(H108)),SUM(F108))</f>
        <v>0</v>
      </c>
      <c r="F143" s="51">
        <v>100</v>
      </c>
      <c r="G143" s="15" t="s">
        <v>56</v>
      </c>
      <c r="H143" s="72" t="s">
        <v>50</v>
      </c>
      <c r="I143" s="72"/>
      <c r="J143" s="47"/>
      <c r="K143" s="46"/>
      <c r="L143" s="48"/>
      <c r="M143" s="48"/>
    </row>
    <row r="144" spans="1:13" ht="15" customHeight="1">
      <c r="A144" s="45"/>
      <c r="B144" s="46"/>
      <c r="C144" s="45"/>
      <c r="D144" s="63" t="s">
        <v>47</v>
      </c>
      <c r="E144" s="2">
        <f>IF(F1=" ",IF(H1=" ",SUM(J125),SUM(H125)),SUM(F125))</f>
        <v>0</v>
      </c>
      <c r="F144" s="51">
        <v>100</v>
      </c>
      <c r="G144" s="16" t="s">
        <v>57</v>
      </c>
      <c r="H144" s="72" t="s">
        <v>52</v>
      </c>
      <c r="I144" s="72"/>
      <c r="J144" s="47"/>
      <c r="K144" s="46"/>
      <c r="L144" s="48"/>
      <c r="M144" s="48"/>
    </row>
    <row r="145" spans="1:13" ht="15" customHeight="1">
      <c r="A145" s="45"/>
      <c r="B145" s="46"/>
      <c r="C145" s="45"/>
      <c r="D145" s="63" t="s">
        <v>10</v>
      </c>
      <c r="E145" s="2">
        <f>IF(F1=" ",IF(H1=" ",SUM(J135),SUM(H135)),SUM(F135))</f>
        <v>0</v>
      </c>
      <c r="F145" s="51">
        <v>100</v>
      </c>
      <c r="G145" s="17" t="s">
        <v>58</v>
      </c>
      <c r="H145" s="72" t="s">
        <v>53</v>
      </c>
      <c r="I145" s="72"/>
      <c r="J145" s="47"/>
      <c r="K145" s="46"/>
      <c r="L145" s="48"/>
      <c r="M145" s="48"/>
    </row>
    <row r="146" spans="1:13" ht="15" customHeight="1">
      <c r="A146" s="45"/>
      <c r="B146" s="46"/>
      <c r="C146" s="45"/>
      <c r="D146" s="64" t="s">
        <v>137</v>
      </c>
      <c r="E146" s="2">
        <f>IF(F1=" ",IF(H1=" ",SUM(J137),SUM(H137)),SUM(F137))</f>
        <v>0</v>
      </c>
      <c r="F146" s="74"/>
      <c r="G146" s="74"/>
      <c r="H146" s="74"/>
      <c r="I146" s="74"/>
      <c r="J146" s="47"/>
      <c r="K146" s="46"/>
      <c r="L146" s="48"/>
      <c r="M146" s="48"/>
    </row>
    <row r="147" spans="1:13" ht="15" customHeight="1">
      <c r="A147" s="45"/>
      <c r="B147" s="46"/>
      <c r="C147" s="45"/>
      <c r="D147" s="46"/>
      <c r="E147" s="47"/>
      <c r="F147" s="47"/>
      <c r="G147" s="47"/>
      <c r="H147" s="47"/>
      <c r="I147" s="47"/>
      <c r="J147" s="47"/>
      <c r="K147" s="46"/>
      <c r="L147" s="48"/>
      <c r="M147" s="48"/>
    </row>
    <row r="148" spans="1:13" ht="15" customHeight="1">
      <c r="A148" s="45"/>
      <c r="B148" s="46"/>
      <c r="C148" s="45"/>
      <c r="D148" s="46"/>
      <c r="E148" s="47"/>
      <c r="F148" s="47"/>
      <c r="G148" s="47"/>
      <c r="H148" s="47"/>
      <c r="I148" s="47"/>
      <c r="J148" s="47"/>
      <c r="K148" s="46"/>
      <c r="L148" s="48"/>
      <c r="M148" s="48"/>
    </row>
    <row r="149" spans="1:13" ht="15" customHeight="1">
      <c r="A149" s="45"/>
      <c r="B149" s="46"/>
      <c r="C149" s="45"/>
      <c r="D149" s="46"/>
      <c r="E149" s="47"/>
      <c r="F149" s="47"/>
      <c r="G149" s="47"/>
      <c r="H149" s="47"/>
      <c r="I149" s="47"/>
      <c r="J149" s="47"/>
      <c r="K149" s="46"/>
      <c r="L149" s="48"/>
      <c r="M149" s="48"/>
    </row>
    <row r="150" spans="1:13" ht="15" customHeight="1">
      <c r="A150" s="45"/>
      <c r="B150" s="46"/>
      <c r="C150" s="45"/>
      <c r="D150" s="46"/>
      <c r="E150" s="47"/>
      <c r="F150" s="47"/>
      <c r="G150" s="47"/>
      <c r="H150" s="47"/>
      <c r="I150" s="47"/>
      <c r="J150" s="47"/>
      <c r="K150" s="46"/>
      <c r="L150" s="48"/>
      <c r="M150" s="48"/>
    </row>
    <row r="151" spans="1:13" ht="15" customHeight="1">
      <c r="A151" s="45"/>
      <c r="B151" s="46"/>
      <c r="C151" s="45"/>
      <c r="D151" s="46"/>
      <c r="E151" s="47"/>
      <c r="F151" s="47"/>
      <c r="G151" s="47"/>
      <c r="H151" s="47"/>
      <c r="I151" s="47"/>
      <c r="J151" s="47"/>
      <c r="K151" s="46"/>
      <c r="L151" s="48"/>
      <c r="M151" s="48"/>
    </row>
  </sheetData>
  <sheetProtection algorithmName="SHA-512" hashValue="6UBOyh6Ogi9d39BuW0+OVdhwsApl13qqJ6SZ/Xx6dfgP61y5Vk4QkYju20hHbLK/HCOfks8sFg121IpeUnBbCQ==" saltValue="s2zG2p0qR8uYZi9g6fye1A==" spinCount="100000" sheet="1" selectLockedCells="1" autoFilter="0"/>
  <mergeCells count="9">
    <mergeCell ref="H144:I144"/>
    <mergeCell ref="H145:I145"/>
    <mergeCell ref="G140:I140"/>
    <mergeCell ref="F146:I146"/>
    <mergeCell ref="E3:J3"/>
    <mergeCell ref="H141:I141"/>
    <mergeCell ref="H142:I142"/>
    <mergeCell ref="E139:I139"/>
    <mergeCell ref="H143:I143"/>
  </mergeCells>
  <conditionalFormatting sqref="E141:E145">
    <cfRule type="cellIs" dxfId="63" priority="85" operator="greaterThan">
      <formula>100</formula>
    </cfRule>
    <cfRule type="cellIs" dxfId="62" priority="87" operator="between">
      <formula>75</formula>
      <formula>100</formula>
    </cfRule>
    <cfRule type="cellIs" dxfId="61" priority="88" operator="between">
      <formula>50</formula>
      <formula>74.99</formula>
    </cfRule>
    <cfRule type="cellIs" dxfId="60" priority="92" operator="between">
      <formula>0</formula>
      <formula>24.99</formula>
    </cfRule>
  </conditionalFormatting>
  <conditionalFormatting sqref="E141:E145">
    <cfRule type="cellIs" dxfId="59" priority="89" operator="between">
      <formula>25</formula>
      <formula>49.99</formula>
    </cfRule>
  </conditionalFormatting>
  <conditionalFormatting sqref="F4:F46 F49:F64 H49:H64 J49:J64 F109:F122 H109:H122 J109:J122">
    <cfRule type="cellIs" dxfId="58" priority="81" operator="equal">
      <formula>3</formula>
    </cfRule>
    <cfRule type="cellIs" dxfId="57" priority="82" operator="equal">
      <formula>2</formula>
    </cfRule>
    <cfRule type="cellIs" dxfId="56" priority="83" operator="equal">
      <formula>1</formula>
    </cfRule>
    <cfRule type="cellIs" dxfId="55" priority="84" operator="equal">
      <formula>0</formula>
    </cfRule>
  </conditionalFormatting>
  <conditionalFormatting sqref="H4:H46">
    <cfRule type="cellIs" dxfId="54" priority="76" operator="equal">
      <formula>3</formula>
    </cfRule>
    <cfRule type="cellIs" dxfId="53" priority="77" operator="equal">
      <formula>2</formula>
    </cfRule>
    <cfRule type="cellIs" dxfId="52" priority="78" operator="equal">
      <formula>1</formula>
    </cfRule>
    <cfRule type="cellIs" dxfId="51" priority="79" operator="equal">
      <formula>0</formula>
    </cfRule>
  </conditionalFormatting>
  <conditionalFormatting sqref="J4:J46">
    <cfRule type="cellIs" dxfId="50" priority="72" operator="equal">
      <formula>3</formula>
    </cfRule>
    <cfRule type="cellIs" dxfId="49" priority="73" operator="equal">
      <formula>2</formula>
    </cfRule>
    <cfRule type="cellIs" dxfId="48" priority="74" operator="equal">
      <formula>1</formula>
    </cfRule>
    <cfRule type="cellIs" dxfId="47" priority="75" operator="equal">
      <formula>0</formula>
    </cfRule>
  </conditionalFormatting>
  <conditionalFormatting sqref="F67:F106">
    <cfRule type="cellIs" dxfId="46" priority="56" operator="equal">
      <formula>3</formula>
    </cfRule>
    <cfRule type="cellIs" dxfId="45" priority="57" operator="equal">
      <formula>2</formula>
    </cfRule>
    <cfRule type="cellIs" dxfId="44" priority="58" operator="equal">
      <formula>1</formula>
    </cfRule>
    <cfRule type="cellIs" dxfId="43" priority="59" operator="equal">
      <formula>0</formula>
    </cfRule>
  </conditionalFormatting>
  <conditionalFormatting sqref="H67:H106">
    <cfRule type="cellIs" dxfId="42" priority="52" operator="equal">
      <formula>3</formula>
    </cfRule>
    <cfRule type="cellIs" dxfId="41" priority="53" operator="equal">
      <formula>2</formula>
    </cfRule>
    <cfRule type="cellIs" dxfId="40" priority="54" operator="equal">
      <formula>1</formula>
    </cfRule>
    <cfRule type="cellIs" dxfId="39" priority="55" operator="equal">
      <formula>0</formula>
    </cfRule>
  </conditionalFormatting>
  <conditionalFormatting sqref="J67:J106">
    <cfRule type="cellIs" dxfId="38" priority="48" operator="equal">
      <formula>3</formula>
    </cfRule>
    <cfRule type="cellIs" dxfId="37" priority="49" operator="equal">
      <formula>2</formula>
    </cfRule>
    <cfRule type="cellIs" dxfId="36" priority="50" operator="equal">
      <formula>1</formula>
    </cfRule>
    <cfRule type="cellIs" dxfId="35" priority="51" operator="equal">
      <formula>0</formula>
    </cfRule>
  </conditionalFormatting>
  <conditionalFormatting sqref="F126:F133">
    <cfRule type="cellIs" dxfId="34" priority="32" operator="equal">
      <formula>3</formula>
    </cfRule>
    <cfRule type="cellIs" dxfId="33" priority="33" operator="equal">
      <formula>2</formula>
    </cfRule>
    <cfRule type="cellIs" dxfId="32" priority="34" operator="equal">
      <formula>1</formula>
    </cfRule>
    <cfRule type="cellIs" dxfId="31" priority="35" operator="equal">
      <formula>0</formula>
    </cfRule>
  </conditionalFormatting>
  <conditionalFormatting sqref="H126:H133">
    <cfRule type="cellIs" dxfId="30" priority="28" operator="equal">
      <formula>3</formula>
    </cfRule>
    <cfRule type="cellIs" dxfId="29" priority="29" operator="equal">
      <formula>2</formula>
    </cfRule>
    <cfRule type="cellIs" dxfId="28" priority="30" operator="equal">
      <formula>1</formula>
    </cfRule>
    <cfRule type="cellIs" dxfId="27" priority="31" operator="equal">
      <formula>0</formula>
    </cfRule>
  </conditionalFormatting>
  <conditionalFormatting sqref="J126:J133">
    <cfRule type="cellIs" dxfId="26" priority="24" operator="equal">
      <formula>3</formula>
    </cfRule>
    <cfRule type="cellIs" dxfId="25" priority="25" operator="equal">
      <formula>2</formula>
    </cfRule>
    <cfRule type="cellIs" dxfId="24" priority="26" operator="equal">
      <formula>1</formula>
    </cfRule>
    <cfRule type="cellIs" dxfId="23" priority="27" operator="equal">
      <formula>0</formula>
    </cfRule>
  </conditionalFormatting>
  <conditionalFormatting sqref="E146">
    <cfRule type="cellIs" dxfId="22" priority="19" operator="greaterThan">
      <formula>100</formula>
    </cfRule>
    <cfRule type="cellIs" dxfId="21" priority="20" operator="between">
      <formula>75</formula>
      <formula>100</formula>
    </cfRule>
    <cfRule type="cellIs" dxfId="20" priority="21" operator="between">
      <formula>50</formula>
      <formula>74.99</formula>
    </cfRule>
    <cfRule type="cellIs" dxfId="19" priority="23" operator="between">
      <formula>0</formula>
      <formula>24.99</formula>
    </cfRule>
  </conditionalFormatting>
  <conditionalFormatting sqref="E146">
    <cfRule type="cellIs" dxfId="18" priority="22" operator="between">
      <formula>25</formula>
      <formula>49.99</formula>
    </cfRule>
  </conditionalFormatting>
  <conditionalFormatting sqref="H1">
    <cfRule type="cellIs" dxfId="17" priority="18" operator="equal">
      <formula>"x"</formula>
    </cfRule>
  </conditionalFormatting>
  <conditionalFormatting sqref="J1">
    <cfRule type="cellIs" dxfId="16" priority="17" operator="equal">
      <formula>"x"</formula>
    </cfRule>
  </conditionalFormatting>
  <conditionalFormatting sqref="F1">
    <cfRule type="cellIs" dxfId="15" priority="16" operator="equal">
      <formula>"x"</formula>
    </cfRule>
  </conditionalFormatting>
  <conditionalFormatting sqref="G1">
    <cfRule type="expression" dxfId="14" priority="15">
      <formula>$H$1="x"</formula>
    </cfRule>
  </conditionalFormatting>
  <conditionalFormatting sqref="E1">
    <cfRule type="expression" dxfId="13" priority="14">
      <formula>$F$1="x"</formula>
    </cfRule>
  </conditionalFormatting>
  <conditionalFormatting sqref="I1">
    <cfRule type="expression" dxfId="12" priority="13">
      <formula>$J$1="x"</formula>
    </cfRule>
  </conditionalFormatting>
  <conditionalFormatting sqref="F123">
    <cfRule type="cellIs" dxfId="11" priority="9" operator="equal">
      <formula>3</formula>
    </cfRule>
    <cfRule type="cellIs" dxfId="10" priority="10" operator="equal">
      <formula>2</formula>
    </cfRule>
    <cfRule type="cellIs" dxfId="9" priority="11" operator="equal">
      <formula>1</formula>
    </cfRule>
    <cfRule type="cellIs" dxfId="8" priority="12" operator="equal">
      <formula>0</formula>
    </cfRule>
  </conditionalFormatting>
  <conditionalFormatting sqref="H123">
    <cfRule type="cellIs" dxfId="7" priority="5" operator="equal">
      <formula>3</formula>
    </cfRule>
    <cfRule type="cellIs" dxfId="6" priority="6" operator="equal">
      <formula>2</formula>
    </cfRule>
    <cfRule type="cellIs" dxfId="5" priority="7" operator="equal">
      <formula>1</formula>
    </cfRule>
    <cfRule type="cellIs" dxfId="4" priority="8" operator="equal">
      <formula>0</formula>
    </cfRule>
  </conditionalFormatting>
  <conditionalFormatting sqref="J123">
    <cfRule type="cellIs" dxfId="3" priority="1" operator="equal">
      <formula>3</formula>
    </cfRule>
    <cfRule type="cellIs" dxfId="2" priority="2" operator="equal">
      <formula>2</formula>
    </cfRule>
    <cfRule type="cellIs" dxfId="1" priority="3" operator="equal">
      <formula>1</formula>
    </cfRule>
    <cfRule type="cellIs" dxfId="0" priority="4" operator="equal">
      <formula>0</formula>
    </cfRule>
  </conditionalFormatting>
  <printOptions horizontalCentered="1"/>
  <pageMargins left="0.43307086614173229" right="0.23622047244094491" top="1.1811023622047245" bottom="0.62992125984251968" header="0.19685039370078741" footer="0.15748031496062992"/>
  <pageSetup orientation="landscape" r:id="rId1"/>
  <headerFooter>
    <oddHeader>&amp;L&amp;G&amp;RIDR-QM-Handbuch
Reifegrad-Tool</oddHeader>
    <oddFooter>&amp;C&amp;"Helvetica Neue,Regular"&amp;12&amp;K000000&amp;P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Deckblatt</vt:lpstr>
      <vt:lpstr>Erläuterungen</vt:lpstr>
      <vt:lpstr>Fragenkatalog</vt:lpstr>
      <vt:lpstr>Fragenkatalog!Druckbereich</vt:lpstr>
      <vt:lpstr>Ergebnis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IDR QM Handbuch Reifegrad Tool</dc:title>
  <dc:creator>Klostermann, Olaf;IDR e.V.</dc:creator>
  <cp:lastModifiedBy>Eichhoff, Ina</cp:lastModifiedBy>
  <cp:lastPrinted>2023-02-13T09:32:41Z</cp:lastPrinted>
  <dcterms:created xsi:type="dcterms:W3CDTF">2021-11-11T08:55:04Z</dcterms:created>
  <dcterms:modified xsi:type="dcterms:W3CDTF">2023-02-13T09:34:11Z</dcterms:modified>
</cp:coreProperties>
</file>